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0" windowWidth="19440" windowHeight="13050"/>
  </bookViews>
  <sheets>
    <sheet name="Лист1" sheetId="1" r:id="rId1"/>
    <sheet name="Лист4" sheetId="4" r:id="rId2"/>
    <sheet name="Лист2" sheetId="2" r:id="rId3"/>
    <sheet name="Лист3" sheetId="3" r:id="rId4"/>
  </sheets>
  <calcPr calcId="14562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3" i="1" l="1"/>
  <c r="I63" i="1"/>
  <c r="H63" i="1"/>
  <c r="J89" i="1" l="1"/>
  <c r="J20" i="1" l="1"/>
  <c r="I97" i="1" l="1"/>
  <c r="H97" i="1"/>
  <c r="I95" i="1"/>
  <c r="H95" i="1"/>
  <c r="I93" i="1"/>
  <c r="H93" i="1"/>
  <c r="I89" i="1"/>
  <c r="H89" i="1"/>
  <c r="I87" i="1"/>
  <c r="H87" i="1"/>
  <c r="I85" i="1"/>
  <c r="H85" i="1"/>
  <c r="I83" i="1"/>
  <c r="H83" i="1"/>
  <c r="J76" i="1"/>
  <c r="J75" i="1" s="1"/>
  <c r="J74" i="1" s="1"/>
  <c r="I76" i="1"/>
  <c r="I75" i="1" s="1"/>
  <c r="I74" i="1" s="1"/>
  <c r="H76" i="1"/>
  <c r="H75" i="1" s="1"/>
  <c r="H74" i="1" s="1"/>
  <c r="J106" i="1" l="1"/>
  <c r="I106" i="1"/>
  <c r="H106" i="1"/>
  <c r="I22" i="1" l="1"/>
  <c r="H22" i="1"/>
  <c r="H24" i="1" l="1"/>
  <c r="J72" i="1" l="1"/>
  <c r="I72" i="1"/>
  <c r="H72" i="1"/>
  <c r="J70" i="1"/>
  <c r="I70" i="1"/>
  <c r="H70" i="1"/>
  <c r="J32" i="1" l="1"/>
  <c r="I32" i="1"/>
  <c r="H32" i="1"/>
  <c r="J51" i="1" l="1"/>
  <c r="I51" i="1"/>
  <c r="J97" i="1" l="1"/>
  <c r="J95" i="1"/>
  <c r="J93" i="1"/>
  <c r="J87" i="1"/>
  <c r="J85" i="1"/>
  <c r="J83" i="1"/>
  <c r="J80" i="1"/>
  <c r="J79" i="1" s="1"/>
  <c r="J68" i="1"/>
  <c r="J66" i="1"/>
  <c r="J59" i="1"/>
  <c r="J58" i="1" s="1"/>
  <c r="J57" i="1" s="1"/>
  <c r="J55" i="1"/>
  <c r="J54" i="1" s="1"/>
  <c r="J53" i="1" s="1"/>
  <c r="J49" i="1"/>
  <c r="J47" i="1"/>
  <c r="J44" i="1"/>
  <c r="J43" i="1" s="1"/>
  <c r="J40" i="1"/>
  <c r="J38" i="1"/>
  <c r="J34" i="1"/>
  <c r="J33" i="1" s="1"/>
  <c r="J31" i="1"/>
  <c r="J24" i="1"/>
  <c r="J22" i="1"/>
  <c r="I80" i="1"/>
  <c r="I79" i="1" s="1"/>
  <c r="I68" i="1"/>
  <c r="I66" i="1"/>
  <c r="I59" i="1"/>
  <c r="I58" i="1" s="1"/>
  <c r="I57" i="1" s="1"/>
  <c r="I55" i="1"/>
  <c r="I54" i="1" s="1"/>
  <c r="I53" i="1" s="1"/>
  <c r="I49" i="1"/>
  <c r="I47" i="1"/>
  <c r="I44" i="1"/>
  <c r="I43" i="1" s="1"/>
  <c r="I40" i="1"/>
  <c r="I38" i="1"/>
  <c r="I34" i="1"/>
  <c r="I33" i="1" s="1"/>
  <c r="I31" i="1"/>
  <c r="I24" i="1"/>
  <c r="I20" i="1"/>
  <c r="I19" i="1" s="1"/>
  <c r="J112" i="1"/>
  <c r="I112" i="1"/>
  <c r="J110" i="1"/>
  <c r="I110" i="1"/>
  <c r="J107" i="1"/>
  <c r="I107" i="1"/>
  <c r="J104" i="1"/>
  <c r="J103" i="1" s="1"/>
  <c r="I104" i="1"/>
  <c r="I103" i="1" s="1"/>
  <c r="J101" i="1"/>
  <c r="J100" i="1" s="1"/>
  <c r="I101" i="1"/>
  <c r="I100" i="1" s="1"/>
  <c r="J109" i="1" l="1"/>
  <c r="J99" i="1" s="1"/>
  <c r="I109" i="1"/>
  <c r="I99" i="1" s="1"/>
  <c r="J62" i="1"/>
  <c r="J61" i="1" s="1"/>
  <c r="I92" i="1"/>
  <c r="I91" i="1" s="1"/>
  <c r="I62" i="1"/>
  <c r="I61" i="1" s="1"/>
  <c r="J30" i="1"/>
  <c r="J92" i="1"/>
  <c r="J91" i="1" s="1"/>
  <c r="I18" i="1"/>
  <c r="J19" i="1"/>
  <c r="J18" i="1" s="1"/>
  <c r="I30" i="1"/>
  <c r="J46" i="1"/>
  <c r="I46" i="1"/>
  <c r="J82" i="1"/>
  <c r="J78" i="1" s="1"/>
  <c r="I82" i="1"/>
  <c r="I78" i="1" s="1"/>
  <c r="I29" i="1" l="1"/>
  <c r="J29" i="1"/>
  <c r="J116" i="1"/>
  <c r="J115" i="1" s="1"/>
  <c r="J114" i="1" s="1"/>
  <c r="I116" i="1"/>
  <c r="I115" i="1" s="1"/>
  <c r="I114" i="1" s="1"/>
  <c r="J120" i="1"/>
  <c r="J119" i="1" s="1"/>
  <c r="J118" i="1" s="1"/>
  <c r="I120" i="1"/>
  <c r="I119" i="1" s="1"/>
  <c r="I118" i="1" s="1"/>
  <c r="J16" i="1"/>
  <c r="J15" i="1" s="1"/>
  <c r="I16" i="1"/>
  <c r="I15" i="1" s="1"/>
  <c r="I28" i="1" l="1"/>
  <c r="J28" i="1"/>
  <c r="I14" i="1"/>
  <c r="I13" i="1" s="1"/>
  <c r="I122" i="1" s="1"/>
  <c r="I127" i="1" s="1"/>
  <c r="J14" i="1"/>
  <c r="J13" i="1" s="1"/>
  <c r="J122" i="1" s="1"/>
  <c r="J127" i="1" s="1"/>
  <c r="H107" i="1"/>
  <c r="H104" i="1" l="1"/>
  <c r="H103" i="1" s="1"/>
  <c r="H34" i="1" l="1"/>
  <c r="H82" i="1" l="1"/>
  <c r="H38" i="1"/>
  <c r="H49" i="1" l="1"/>
  <c r="H40" i="1" l="1"/>
  <c r="H33" i="1"/>
  <c r="H44" i="1"/>
  <c r="H43" i="1" s="1"/>
  <c r="H101" i="1"/>
  <c r="H100" i="1" s="1"/>
  <c r="H80" i="1"/>
  <c r="H79" i="1" s="1"/>
  <c r="H59" i="1"/>
  <c r="H58" i="1" s="1"/>
  <c r="H57" i="1" s="1"/>
  <c r="H110" i="1"/>
  <c r="H20" i="1"/>
  <c r="H116" i="1"/>
  <c r="H115" i="1" s="1"/>
  <c r="H114" i="1" s="1"/>
  <c r="H112" i="1"/>
  <c r="H31" i="1"/>
  <c r="H47" i="1"/>
  <c r="H46" i="1" s="1"/>
  <c r="H55" i="1"/>
  <c r="H54" i="1" s="1"/>
  <c r="H92" i="1"/>
  <c r="H120" i="1"/>
  <c r="H119" i="1" s="1"/>
  <c r="H118" i="1" s="1"/>
  <c r="H16" i="1"/>
  <c r="H15" i="1" s="1"/>
  <c r="H68" i="1"/>
  <c r="H66" i="1"/>
  <c r="H62" i="1" l="1"/>
  <c r="H61" i="1" s="1"/>
  <c r="H109" i="1"/>
  <c r="H99" i="1" s="1"/>
  <c r="H53" i="1"/>
  <c r="H30" i="1"/>
  <c r="H91" i="1"/>
  <c r="H19" i="1"/>
  <c r="H18" i="1" s="1"/>
  <c r="H78" i="1"/>
  <c r="H29" i="1" l="1"/>
  <c r="H28" i="1" s="1"/>
  <c r="H14" i="1"/>
  <c r="H13" i="1" s="1"/>
  <c r="H122" i="1" s="1"/>
  <c r="H127" i="1" s="1"/>
</calcChain>
</file>

<file path=xl/sharedStrings.xml><?xml version="1.0" encoding="utf-8"?>
<sst xmlns="http://schemas.openxmlformats.org/spreadsheetml/2006/main" count="488" uniqueCount="281">
  <si>
    <t>Наименование</t>
  </si>
  <si>
    <t>Код ГРБС</t>
  </si>
  <si>
    <t xml:space="preserve">                        </t>
  </si>
  <si>
    <t>1.1</t>
  </si>
  <si>
    <t>ОБЩЕГОСУДАРСТВЕННЫЕ ВОПРОСЫ</t>
  </si>
  <si>
    <t>1.1.1</t>
  </si>
  <si>
    <t>1.1.1.1</t>
  </si>
  <si>
    <t>0102</t>
  </si>
  <si>
    <t>1.1.1.1.1</t>
  </si>
  <si>
    <t>1.1.2</t>
  </si>
  <si>
    <t>0103</t>
  </si>
  <si>
    <t>1.1.2.1</t>
  </si>
  <si>
    <t>1.1.2.1.1</t>
  </si>
  <si>
    <t>0100</t>
  </si>
  <si>
    <t>2</t>
  </si>
  <si>
    <t>2.1</t>
  </si>
  <si>
    <t>2.1.1</t>
  </si>
  <si>
    <t>0104</t>
  </si>
  <si>
    <t>2.1.1.1</t>
  </si>
  <si>
    <t>2.1.1.1.1</t>
  </si>
  <si>
    <t>2.2</t>
  </si>
  <si>
    <t>2.2.1</t>
  </si>
  <si>
    <t>2.2.1.1</t>
  </si>
  <si>
    <t>2.2.1.1.1</t>
  </si>
  <si>
    <t>2.3</t>
  </si>
  <si>
    <t>0500</t>
  </si>
  <si>
    <t>ЖИЛИЩНО-КОММУНАЛЬНОЕ ХОЗЯЙСТВО</t>
  </si>
  <si>
    <t>2.3.1</t>
  </si>
  <si>
    <t>2.3.1.1</t>
  </si>
  <si>
    <t>2.3.1.1.1</t>
  </si>
  <si>
    <t>ОБРАЗОВАНИЕ</t>
  </si>
  <si>
    <t>0700</t>
  </si>
  <si>
    <t>0707</t>
  </si>
  <si>
    <t>2.5</t>
  </si>
  <si>
    <t>0800</t>
  </si>
  <si>
    <t>2.5.1</t>
  </si>
  <si>
    <t>Культура</t>
  </si>
  <si>
    <t>0801</t>
  </si>
  <si>
    <t>2.5.1.1</t>
  </si>
  <si>
    <t>2.5.1.1.1</t>
  </si>
  <si>
    <t>Периодическая печать и издательства</t>
  </si>
  <si>
    <t>СОЦИАЛЬНАЯ ПОЛИТИКА</t>
  </si>
  <si>
    <t>1000</t>
  </si>
  <si>
    <t>1004</t>
  </si>
  <si>
    <t>ИТОГО РАСХОДОВ</t>
  </si>
  <si>
    <t>2.6</t>
  </si>
  <si>
    <t>2.6.1.1</t>
  </si>
  <si>
    <t>2.6.1.1.1</t>
  </si>
  <si>
    <t>2.1.2</t>
  </si>
  <si>
    <t>2.1.2.1</t>
  </si>
  <si>
    <t>2.1.2.1.1</t>
  </si>
  <si>
    <t>0300</t>
  </si>
  <si>
    <t>НАЦИОНАЛЬНАЯ БЕЗОПАСНОСТЬ И ПРАВООХРАНИТЕЛЬНАЯ ДЕЯТЕЛЬНОСТЬ</t>
  </si>
  <si>
    <t>2.7</t>
  </si>
  <si>
    <t>2.7.1</t>
  </si>
  <si>
    <t>2.7.1.1</t>
  </si>
  <si>
    <t>2.7.1.1.1</t>
  </si>
  <si>
    <t>Другие общегосударственные вопросы</t>
  </si>
  <si>
    <t>Благоустройство</t>
  </si>
  <si>
    <t>0503</t>
  </si>
  <si>
    <t>Охрана семьи и детства</t>
  </si>
  <si>
    <t>1.1.2.1.1.1</t>
  </si>
  <si>
    <t>1.1.2.1.2</t>
  </si>
  <si>
    <t>1.1.2.1.2.1</t>
  </si>
  <si>
    <t>1200</t>
  </si>
  <si>
    <t>1202</t>
  </si>
  <si>
    <t>ФИЗИЧЕСКАЯ КУЛЬТУРА И СПОРТ</t>
  </si>
  <si>
    <t>1100</t>
  </si>
  <si>
    <t>0113</t>
  </si>
  <si>
    <t>2.8</t>
  </si>
  <si>
    <t>2.8.1</t>
  </si>
  <si>
    <t>2.8.1.1</t>
  </si>
  <si>
    <t>2.8.1.1.1</t>
  </si>
  <si>
    <t xml:space="preserve">КУЛЬТУРА,  КИНЕМАТОГРАФИЯ </t>
  </si>
  <si>
    <t>Формирование и  размещение муниципального заказа</t>
  </si>
  <si>
    <t>1.1.2.2</t>
  </si>
  <si>
    <t>1.1.2.2.1</t>
  </si>
  <si>
    <t>2.1.1.2</t>
  </si>
  <si>
    <t>2.1.1.2.1</t>
  </si>
  <si>
    <t>2.1.1.3</t>
  </si>
  <si>
    <t>2.1.1.3.1</t>
  </si>
  <si>
    <t>СРЕДСТВА МАССОВОЙ ИНФОРМАЦИИ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</si>
  <si>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</si>
  <si>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</si>
  <si>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1.1.2.2.2</t>
  </si>
  <si>
    <t>2.1.1.2.1.1</t>
  </si>
  <si>
    <t>2.1.1.2.1.2</t>
  </si>
  <si>
    <t>2.1.1.2.1.3</t>
  </si>
  <si>
    <t>1.1.2.2.3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</si>
  <si>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</si>
  <si>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</si>
  <si>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Социальное обеспечение и иные выплаты населению</t>
  </si>
  <si>
    <t>300</t>
  </si>
  <si>
    <t>Закупка товаров, работ и услуг для государственных (муниципальных) нужд</t>
  </si>
  <si>
    <t>200</t>
  </si>
  <si>
    <t>Иные бюджетные ассигнования</t>
  </si>
  <si>
    <t>800</t>
  </si>
  <si>
    <t>Массовый спорт</t>
  </si>
  <si>
    <t>1102</t>
  </si>
  <si>
    <t>Код раздела/ под-раздела</t>
  </si>
  <si>
    <t>Код целевой статьи</t>
  </si>
  <si>
    <t>Код  вида расходов (группа)</t>
  </si>
  <si>
    <t>Сумма</t>
  </si>
  <si>
    <t>(тыс. руб.)</t>
  </si>
  <si>
    <t>Номер</t>
  </si>
  <si>
    <t>2.4</t>
  </si>
  <si>
    <t>2.4.1</t>
  </si>
  <si>
    <t>2.4.1.1</t>
  </si>
  <si>
    <t>2.4.1.1.1</t>
  </si>
  <si>
    <t>НАЦИОНАЛЬНАЯ ЭКОНОМИКА</t>
  </si>
  <si>
    <t>0400</t>
  </si>
  <si>
    <t>Общеэкономические вопросы</t>
  </si>
  <si>
    <t>0401</t>
  </si>
  <si>
    <t>Профессиональная подготовка, переподготовка и повышение квалификации</t>
  </si>
  <si>
    <t>0705</t>
  </si>
  <si>
    <t>2.7.2</t>
  </si>
  <si>
    <t>2.7.2.1</t>
  </si>
  <si>
    <t>2.7.2.1.1</t>
  </si>
  <si>
    <t>2.9</t>
  </si>
  <si>
    <t>2.9.1</t>
  </si>
  <si>
    <t>2.9.1.1</t>
  </si>
  <si>
    <t>2.9.1.1.1</t>
  </si>
  <si>
    <t>Расходы на исполнение государственного полномочия Санкт-Петербурга по составлению протоколов об административных правонарушениях за счет субвенций из бюджета Санкт-Петербурга</t>
  </si>
  <si>
    <t>Резервные фонды</t>
  </si>
  <si>
    <t>0111</t>
  </si>
  <si>
    <t>Резервный фонд Местной администрации</t>
  </si>
  <si>
    <t>2.1.3</t>
  </si>
  <si>
    <t>2.1.3.1</t>
  </si>
  <si>
    <t>2.1.3.1.1</t>
  </si>
  <si>
    <t>2.1.3.2</t>
  </si>
  <si>
    <t>2.1.3.2.1</t>
  </si>
  <si>
    <t>00200 00010</t>
  </si>
  <si>
    <t>00200 00020</t>
  </si>
  <si>
    <t>00200 00021</t>
  </si>
  <si>
    <t>00200 00022</t>
  </si>
  <si>
    <t>00200 00030</t>
  </si>
  <si>
    <t>00200 00040</t>
  </si>
  <si>
    <t>00200 00050</t>
  </si>
  <si>
    <t>00200 00051</t>
  </si>
  <si>
    <t>07000 00060</t>
  </si>
  <si>
    <t>09000 00070</t>
  </si>
  <si>
    <t>09200 00080</t>
  </si>
  <si>
    <t>51000 00090</t>
  </si>
  <si>
    <t>42800 00100</t>
  </si>
  <si>
    <t>50500 00110</t>
  </si>
  <si>
    <t>45700 00120</t>
  </si>
  <si>
    <t>71000 00210</t>
  </si>
  <si>
    <t>75000 00250</t>
  </si>
  <si>
    <t>72000 00220</t>
  </si>
  <si>
    <t>73000 00230</t>
  </si>
  <si>
    <t>74000 00240</t>
  </si>
  <si>
    <t>76000 00260</t>
  </si>
  <si>
    <t>77000 00270</t>
  </si>
  <si>
    <t>78000 00280</t>
  </si>
  <si>
    <t>09200 G0100</t>
  </si>
  <si>
    <t>00200 G0850</t>
  </si>
  <si>
    <t>51100 G0860</t>
  </si>
  <si>
    <t>51100 G0870</t>
  </si>
  <si>
    <t xml:space="preserve">Молодёжная политика </t>
  </si>
  <si>
    <t>Закупка товаров, работ и услуг для обеспечения государственных (муниципальных) нужд</t>
  </si>
  <si>
    <t>2.4.2.1</t>
  </si>
  <si>
    <t>2.4.3.1</t>
  </si>
  <si>
    <t>2.4.3.1.1</t>
  </si>
  <si>
    <t>2.4.2.1.1</t>
  </si>
  <si>
    <t>1001</t>
  </si>
  <si>
    <t>Пенсионное обеспечение</t>
  </si>
  <si>
    <t>0107</t>
  </si>
  <si>
    <t>Проведение выборов и референдумов</t>
  </si>
  <si>
    <t>99000 00210</t>
  </si>
  <si>
    <t>3.1.1.1</t>
  </si>
  <si>
    <t>3.1.1.1.1</t>
  </si>
  <si>
    <t>909</t>
  </si>
  <si>
    <t>82000 00320</t>
  </si>
  <si>
    <t>81000 00310</t>
  </si>
  <si>
    <t>Совета МО Звездное</t>
  </si>
  <si>
    <t>2.1.1.3.2</t>
  </si>
  <si>
    <t xml:space="preserve">         Глава муниципального образования,                                                        </t>
  </si>
  <si>
    <t xml:space="preserve">         исполняющий полномочия председателя                                       </t>
  </si>
  <si>
    <t xml:space="preserve">         Муниципального Совета</t>
  </si>
  <si>
    <t xml:space="preserve">к решению Муниципального </t>
  </si>
  <si>
    <t>Социальное обеспечение</t>
  </si>
  <si>
    <t>Ежемесячная доплата за стаж лицам, замещавщим должности муниципальной службы,  а также доплата за стаж лицам, замещавшим муниципальные должности</t>
  </si>
  <si>
    <t>50500 00120</t>
  </si>
  <si>
    <t>0310</t>
  </si>
  <si>
    <t>1003</t>
  </si>
  <si>
    <t>Защита населения и территории от чрезвычайных ситуаций природного и техногенного характера, пожарная безопасность</t>
  </si>
  <si>
    <t>Социальное обеспечение населения</t>
  </si>
  <si>
    <t>Глава муниципального образования</t>
  </si>
  <si>
    <t>Депутаты представительного органа муниципального образования</t>
  </si>
  <si>
    <t>Денежная компенсация расходов в связи с осуществлением депутатами своих полномочий на непостоянной основе</t>
  </si>
  <si>
    <t>Аппарат представительного органа муниципального образования</t>
  </si>
  <si>
    <t>Глава местной администрации</t>
  </si>
  <si>
    <t>Местная администрация</t>
  </si>
  <si>
    <t>Содержание и обеспечение деятельности местной администрации по решению вопросов местного значения</t>
  </si>
  <si>
    <t>Формирование архивных фондов органов местного самоуправления, муниципальных предприятий и учреждений</t>
  </si>
  <si>
    <t>Расходы на реализацию муниципальной программы по осуществлению благоустройства территории муниципального образования</t>
  </si>
  <si>
    <t xml:space="preserve">Расходы на  реализацию муниципальной программы по военно-патриотическому воспитанию граждан </t>
  </si>
  <si>
    <t>Расходы на реализацию муниципальной прграммы по участию в реализации мер по профилактике дорожно-транспортного травматизма на территории муниципального образования</t>
  </si>
  <si>
    <t>Расходы на реализацию муниципальной программы по профилактике терроризма и экстремизма на территории муниципального образования</t>
  </si>
  <si>
    <t>Расходы на реализацию муниципальной программы «Участие в установленном порядке в мероприятиях по профилактике незаконного потребления наркотических средств и психотропных веществ, новых потенциально опасных психоактивных веществ, наркомании на территории муниципального образования»</t>
  </si>
  <si>
    <t xml:space="preserve">Расходы на реализацию муниципальной прграммы по организации и проведению местных и участие в организации и проведении городских праздничных и иных зрелищных мероприятий </t>
  </si>
  <si>
    <t>Расходы на реализацию муниципальной программы «Участие в создании условий для реализации мер, направленных на укрепление межнационального и межконфессионального согласия, сохранение и развитие языков и культуры народов Российской Федерации, проживающих на территории муниципального образования, социальную и культурную адаптацию мигрантов, профилактику межнациональных (межэтнических) конфликтов»</t>
  </si>
  <si>
    <t xml:space="preserve">Пенсии за выслугу лет лицам, замещавщим должности муниципальной службы </t>
  </si>
  <si>
    <t xml:space="preserve">Расходы на реализацию муниципальной программы по обеспечению условий для развития на территории муниципального образования физической культуры и массового спорта </t>
  </si>
  <si>
    <t>Периодические издания, учрежденные исполнительными органами местного самоуправления</t>
  </si>
  <si>
    <t>Депутаты, осуществляющие свою деятельность на постоянной основе</t>
  </si>
  <si>
    <t>Временное трудоустройства несовершеннолетних граждан от 14 до 18 лет в свободное от учебы время</t>
  </si>
  <si>
    <t>Расходы на реализацию муниципальной программы по организации и проведению мероприятий по сохранению и развитию местных традиций и обрядов</t>
  </si>
  <si>
    <t>Расходы на профессиональную  подготовку, переподготовку и повышение квалификации муниципальных служащих</t>
  </si>
  <si>
    <t xml:space="preserve">Приложение № 2  </t>
  </si>
  <si>
    <t>2025 год</t>
  </si>
  <si>
    <t>внутригородского муниципального образования города федерального значения Санкт-Петербурга</t>
  </si>
  <si>
    <t>9999</t>
  </si>
  <si>
    <t>2.10</t>
  </si>
  <si>
    <t>2.10.1</t>
  </si>
  <si>
    <t>2.10.2</t>
  </si>
  <si>
    <t>УСЛОВНО УТВЕРЖДЕННЫЕ РАСХОДЫ</t>
  </si>
  <si>
    <t>Условно утвержденные расходы</t>
  </si>
  <si>
    <t>99999 99999</t>
  </si>
  <si>
    <t>плановый период</t>
  </si>
  <si>
    <t>МЕСТНАЯ АДМИНИСТРАЦИЯ ВНУТРИГОРОДСКОГО МУНИЦИПАЛЬНОГО ОБРАЗОВАНИЯ ГОРОДА ФЕДЕРАЛЬНОГО ЗНАЧЕНИЯ САНКТ-ПЕТЕРБУРГА МУНИЦИПАЛЬНЫЙ ОКРУГ ЗВЕЗДНОЕ</t>
  </si>
  <si>
    <t>2.6.2</t>
  </si>
  <si>
    <t>2.11</t>
  </si>
  <si>
    <t>2.10.1.1</t>
  </si>
  <si>
    <t>2.10.1.1.1</t>
  </si>
  <si>
    <t>2.8.3</t>
  </si>
  <si>
    <t>2.8.3.1</t>
  </si>
  <si>
    <t>2.8.3.1.1</t>
  </si>
  <si>
    <t>2.8.3.2</t>
  </si>
  <si>
    <t>2.8.2</t>
  </si>
  <si>
    <t>2.8.2.1</t>
  </si>
  <si>
    <t>2.8.2.1.1</t>
  </si>
  <si>
    <t>2.7.1.2</t>
  </si>
  <si>
    <t>2.7.1.2.1</t>
  </si>
  <si>
    <t>2.7.1.3</t>
  </si>
  <si>
    <t>2.7.1.3.1</t>
  </si>
  <si>
    <t>Другие вопросы в области охраны окружающей среды</t>
  </si>
  <si>
    <t>0600</t>
  </si>
  <si>
    <t>0605</t>
  </si>
  <si>
    <t>Расходы на реализацию муниципальной программы «Осуществление экологического просвещения, организация экологического воспитания и формирования экологической культуры в области обращения с твердыми коммунальными отходами»</t>
  </si>
  <si>
    <t>83000 00330</t>
  </si>
  <si>
    <t>МУНИЦИПАЛЬНЫЙ СОВЕТ ВНУТРИГОРОДСКОГО МУНИЦИПАЛЬНОГО ОБРАЗОВАНИЯ   ГОРОДА ФЕДЕРАЛЬНОГО ЗНАЧЕНИЯ САНКТ-ПЕТЕРБУРГА МУНИЦИПАЛЬНЫЙ ОКРУГ ЗВЕЗДНОЕ</t>
  </si>
  <si>
    <t>ОХРАНА ОКРУЖАЮЩЕЙ СРЕДЫ</t>
  </si>
  <si>
    <t xml:space="preserve">                    Ведомственная структура расходов местного бюджета </t>
  </si>
  <si>
    <t>79000 M2510</t>
  </si>
  <si>
    <t>79000 S2510</t>
  </si>
  <si>
    <t>79000 MP002</t>
  </si>
  <si>
    <t>79000 SP002</t>
  </si>
  <si>
    <t>Расходы на осуществление работ в сфере озеленения на территории муниципального образования за счет субсидии из бюджета Санкт-Петербурга в рамках выполнения мероприятий программы «Петербургские дворы»</t>
  </si>
  <si>
    <t>Расходы на осуществление работ в сфере озеленения территории муниципального образования за счет местного бюджета в рамках выполнения мероприятий программы «Петербургские дворы»</t>
  </si>
  <si>
    <t>Расходы на осуществление работ в сфере озеленения на территории муниципального образования за счет субсидии из бюджета        Санкт-Петербурга</t>
  </si>
  <si>
    <t>Расходы на осуществление работ в сфере озеленения на территории муниципального образования, софинансируемые за счет средств местного бюджета</t>
  </si>
  <si>
    <t>2.12</t>
  </si>
  <si>
    <t>ВСЕГО</t>
  </si>
  <si>
    <t>2.6.1</t>
  </si>
  <si>
    <t>2.6.2.1</t>
  </si>
  <si>
    <t>2.6.2.1.1</t>
  </si>
  <si>
    <t>2.6.2.2</t>
  </si>
  <si>
    <t>2.6.2.2.1</t>
  </si>
  <si>
    <t>2.6.2.3</t>
  </si>
  <si>
    <t>2.6.2.3.1</t>
  </si>
  <si>
    <t>2.6.2.4</t>
  </si>
  <si>
    <t>2.6.2.4.1</t>
  </si>
  <si>
    <t>2.8.3.2.1</t>
  </si>
  <si>
    <t>2.4.4.1</t>
  </si>
  <si>
    <t>2.4.4.1.1</t>
  </si>
  <si>
    <t>2.4.5.1</t>
  </si>
  <si>
    <t>2.4.5.1.1</t>
  </si>
  <si>
    <t>2.4.1.1.2</t>
  </si>
  <si>
    <t>Расходы на исполнение государственного полномочия по организации и осуществлению деятельности по опеке и попечительству за счёт субвенции из бюджета Санкт-Петербурга</t>
  </si>
  <si>
    <t>Расходы на исполнение государственного полномочия по выплате денежных средств на содержание ребенка в семье опекуна и приемной семье за счет субвенции из бюджета Санкт-Петербурга</t>
  </si>
  <si>
    <t>Расходы на исполнение государственного полномочия по выплате денежных средств на вознаграждение приемным родителям за счет субвенции из бюджета Санкт-Петербурга</t>
  </si>
  <si>
    <t>Расходы на исполнение государственного полномочия по составлению протоколов об административных правонарушениях за счет средств субвенции из бюджета Санкт-Петербурга</t>
  </si>
  <si>
    <t>2026 год</t>
  </si>
  <si>
    <t>Расходы на реализацию муниципальной программы по проведению подготовки и обучения неработающего населения способам защиты и действиям в чрезвычайных ситуациях</t>
  </si>
  <si>
    <t>ПРОЕКТ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</si>
  <si>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</si>
  <si>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муниципальный округ Звездное на 2025 год и на плановый период 2026 и 2027 годов</t>
  </si>
  <si>
    <t xml:space="preserve">                                                                 М.А. Жданова</t>
  </si>
  <si>
    <t>2027 год</t>
  </si>
  <si>
    <t>от 21 ноября 2024 года № 5-2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</si>
</sst>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2" x14ac:knownFonts="1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9"/>
      <name val="Arial Cyr"/>
      <charset val="204"/>
    </font>
    <font>
      <sz val="9"/>
      <name val="Arial Cyr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i/>
      <sz val="9"/>
      <name val="Arial Cyr"/>
      <charset val="204"/>
    </font>
    <font>
      <b/>
      <i/>
      <sz val="9"/>
      <name val="Arial Cyr"/>
      <charset val="204"/>
    </font>
    <font>
      <sz val="8"/>
      <name val="Tahoma"/>
      <family val="2"/>
      <charset val="204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8"/>
      <name val="Tahoma"/>
      <family val="2"/>
      <charset val="204"/>
    </font>
    <font>
      <i/>
      <sz val="8"/>
      <name val="Tahoma"/>
      <family val="2"/>
      <charset val="204"/>
    </font>
    <font>
      <b/>
      <i/>
      <sz val="8"/>
      <name val="Tahoma"/>
      <family val="2"/>
      <charset val="204"/>
    </font>
    <font>
      <b/>
      <sz val="8"/>
      <name val="Arial"/>
      <family val="2"/>
      <charset val="204"/>
    </font>
    <font>
      <i/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vertical="justify"/>
    </xf>
    <xf numFmtId="0" fontId="0" fillId="0" borderId="0" xfId="0" applyAlignment="1">
      <alignment horizontal="center" vertical="justify"/>
    </xf>
    <xf numFmtId="49" fontId="0" fillId="0" borderId="0" xfId="0" applyNumberFormat="1" applyAlignment="1">
      <alignment horizontal="center" vertical="justify"/>
    </xf>
    <xf numFmtId="0" fontId="0" fillId="0" borderId="0" xfId="0" applyAlignment="1">
      <alignment horizontal="left" vertical="justify" wrapText="1"/>
    </xf>
    <xf numFmtId="0" fontId="6" fillId="0" borderId="0" xfId="0" applyFont="1"/>
    <xf numFmtId="0" fontId="2" fillId="0" borderId="0" xfId="0" applyFont="1"/>
    <xf numFmtId="0" fontId="1" fillId="0" borderId="0" xfId="0" applyFont="1" applyAlignment="1"/>
    <xf numFmtId="0" fontId="3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164" fontId="2" fillId="0" borderId="0" xfId="0" applyNumberFormat="1" applyFont="1"/>
    <xf numFmtId="0" fontId="0" fillId="0" borderId="0" xfId="0" applyAlignment="1"/>
    <xf numFmtId="0" fontId="2" fillId="0" borderId="0" xfId="0" applyFont="1" applyAlignment="1"/>
    <xf numFmtId="49" fontId="10" fillId="0" borderId="0" xfId="0" applyNumberFormat="1" applyFont="1" applyAlignment="1">
      <alignment horizontal="center" vertical="justify"/>
    </xf>
    <xf numFmtId="49" fontId="11" fillId="0" borderId="0" xfId="0" applyNumberFormat="1" applyFont="1" applyAlignment="1">
      <alignment horizontal="center" vertical="justify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center" vertical="justify"/>
    </xf>
    <xf numFmtId="164" fontId="10" fillId="0" borderId="0" xfId="0" applyNumberFormat="1" applyFont="1" applyAlignment="1">
      <alignment horizontal="right"/>
    </xf>
    <xf numFmtId="49" fontId="12" fillId="0" borderId="3" xfId="0" applyNumberFormat="1" applyFont="1" applyBorder="1" applyAlignment="1">
      <alignment horizontal="center" vertical="justify"/>
    </xf>
    <xf numFmtId="0" fontId="12" fillId="0" borderId="3" xfId="0" applyFont="1" applyBorder="1" applyAlignment="1">
      <alignment horizontal="center" vertical="justify"/>
    </xf>
    <xf numFmtId="49" fontId="13" fillId="0" borderId="3" xfId="0" applyNumberFormat="1" applyFont="1" applyBorder="1" applyAlignment="1">
      <alignment horizontal="center" vertical="justify"/>
    </xf>
    <xf numFmtId="49" fontId="14" fillId="0" borderId="3" xfId="0" applyNumberFormat="1" applyFont="1" applyBorder="1" applyAlignment="1">
      <alignment horizontal="center" vertical="justify"/>
    </xf>
    <xf numFmtId="0" fontId="14" fillId="0" borderId="3" xfId="0" applyFont="1" applyBorder="1" applyAlignment="1">
      <alignment horizontal="center" vertical="justify"/>
    </xf>
    <xf numFmtId="49" fontId="10" fillId="0" borderId="3" xfId="0" applyNumberFormat="1" applyFont="1" applyBorder="1" applyAlignment="1">
      <alignment horizontal="center" vertical="justify"/>
    </xf>
    <xf numFmtId="0" fontId="10" fillId="0" borderId="3" xfId="0" applyFont="1" applyBorder="1" applyAlignment="1">
      <alignment horizontal="center" vertical="justify"/>
    </xf>
    <xf numFmtId="0" fontId="15" fillId="0" borderId="3" xfId="0" applyFont="1" applyBorder="1" applyAlignment="1">
      <alignment horizontal="center" vertical="justify"/>
    </xf>
    <xf numFmtId="49" fontId="15" fillId="0" borderId="3" xfId="0" applyNumberFormat="1" applyFont="1" applyBorder="1" applyAlignment="1">
      <alignment horizontal="center" vertical="justify"/>
    </xf>
    <xf numFmtId="0" fontId="16" fillId="0" borderId="3" xfId="0" applyFont="1" applyBorder="1" applyAlignment="1">
      <alignment horizontal="center" vertical="justify"/>
    </xf>
    <xf numFmtId="0" fontId="14" fillId="0" borderId="3" xfId="0" applyFont="1" applyBorder="1" applyAlignment="1">
      <alignment horizontal="left" vertical="justify" wrapText="1"/>
    </xf>
    <xf numFmtId="0" fontId="10" fillId="0" borderId="3" xfId="0" applyFont="1" applyBorder="1" applyAlignment="1">
      <alignment horizontal="left" vertical="justify" wrapText="1"/>
    </xf>
    <xf numFmtId="49" fontId="14" fillId="0" borderId="0" xfId="0" applyNumberFormat="1" applyFont="1" applyBorder="1" applyAlignment="1">
      <alignment horizontal="center" vertical="justify"/>
    </xf>
    <xf numFmtId="0" fontId="14" fillId="0" borderId="0" xfId="0" applyFont="1" applyBorder="1" applyAlignment="1">
      <alignment horizontal="center" vertical="justify"/>
    </xf>
    <xf numFmtId="164" fontId="14" fillId="0" borderId="0" xfId="0" applyNumberFormat="1" applyFont="1" applyBorder="1"/>
    <xf numFmtId="49" fontId="10" fillId="0" borderId="0" xfId="0" applyNumberFormat="1" applyFont="1" applyAlignment="1">
      <alignment horizontal="right" vertical="justify"/>
    </xf>
    <xf numFmtId="0" fontId="13" fillId="0" borderId="0" xfId="0" applyFont="1"/>
    <xf numFmtId="164" fontId="13" fillId="0" borderId="0" xfId="0" applyNumberFormat="1" applyFont="1"/>
    <xf numFmtId="0" fontId="10" fillId="0" borderId="0" xfId="0" applyFont="1" applyAlignment="1"/>
    <xf numFmtId="0" fontId="10" fillId="0" borderId="3" xfId="0" applyFont="1" applyFill="1" applyBorder="1" applyAlignment="1">
      <alignment vertical="top" wrapText="1"/>
    </xf>
    <xf numFmtId="0" fontId="10" fillId="0" borderId="3" xfId="0" applyFont="1" applyBorder="1" applyAlignment="1">
      <alignment vertical="justify" wrapText="1"/>
    </xf>
    <xf numFmtId="164" fontId="0" fillId="0" borderId="0" xfId="0" applyNumberFormat="1" applyFont="1"/>
    <xf numFmtId="49" fontId="17" fillId="0" borderId="3" xfId="0" applyNumberFormat="1" applyFont="1" applyBorder="1" applyAlignment="1">
      <alignment horizontal="center" vertical="justify"/>
    </xf>
    <xf numFmtId="0" fontId="18" fillId="0" borderId="3" xfId="0" applyFont="1" applyBorder="1" applyAlignment="1">
      <alignment horizontal="center" vertical="justify"/>
    </xf>
    <xf numFmtId="49" fontId="18" fillId="0" borderId="3" xfId="0" applyNumberFormat="1" applyFont="1" applyBorder="1" applyAlignment="1">
      <alignment horizontal="center" vertical="justify"/>
    </xf>
    <xf numFmtId="49" fontId="19" fillId="0" borderId="3" xfId="0" applyNumberFormat="1" applyFont="1" applyBorder="1" applyAlignment="1">
      <alignment horizontal="center" vertical="justify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right" vertical="justify"/>
    </xf>
    <xf numFmtId="0" fontId="10" fillId="0" borderId="0" xfId="0" applyFont="1"/>
    <xf numFmtId="0" fontId="14" fillId="0" borderId="0" xfId="0" applyFont="1"/>
    <xf numFmtId="0" fontId="12" fillId="0" borderId="0" xfId="0" applyFont="1" applyAlignment="1">
      <alignment horizontal="center"/>
    </xf>
    <xf numFmtId="49" fontId="10" fillId="0" borderId="8" xfId="0" applyNumberFormat="1" applyFont="1" applyBorder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49" fontId="10" fillId="0" borderId="10" xfId="0" applyNumberFormat="1" applyFont="1" applyBorder="1" applyAlignment="1">
      <alignment horizontal="center" vertical="center" wrapText="1"/>
    </xf>
    <xf numFmtId="49" fontId="10" fillId="0" borderId="9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/>
    <xf numFmtId="0" fontId="12" fillId="0" borderId="0" xfId="0" applyFont="1" applyAlignment="1"/>
    <xf numFmtId="164" fontId="14" fillId="0" borderId="3" xfId="0" applyNumberFormat="1" applyFont="1" applyBorder="1"/>
    <xf numFmtId="164" fontId="14" fillId="0" borderId="3" xfId="0" applyNumberFormat="1" applyFont="1" applyBorder="1" applyAlignment="1">
      <alignment vertical="justify"/>
    </xf>
    <xf numFmtId="164" fontId="10" fillId="0" borderId="3" xfId="0" applyNumberFormat="1" applyFont="1" applyBorder="1"/>
    <xf numFmtId="164" fontId="10" fillId="0" borderId="3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/>
    <xf numFmtId="49" fontId="10" fillId="0" borderId="11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49" fontId="10" fillId="0" borderId="11" xfId="0" applyNumberFormat="1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vertical="center" wrapText="1"/>
    </xf>
    <xf numFmtId="49" fontId="1" fillId="0" borderId="0" xfId="0" applyNumberFormat="1" applyFont="1" applyAlignment="1">
      <alignment horizontal="center" vertical="justify"/>
    </xf>
    <xf numFmtId="0" fontId="15" fillId="0" borderId="3" xfId="0" applyFont="1" applyBorder="1" applyAlignment="1">
      <alignment horizontal="left" vertical="justify" wrapText="1"/>
    </xf>
    <xf numFmtId="0" fontId="19" fillId="0" borderId="3" xfId="0" applyFont="1" applyBorder="1" applyAlignment="1">
      <alignment horizontal="left" vertical="justify" wrapText="1"/>
    </xf>
    <xf numFmtId="0" fontId="12" fillId="0" borderId="3" xfId="0" applyFont="1" applyBorder="1" applyAlignment="1">
      <alignment horizontal="left" vertical="justify" wrapText="1"/>
    </xf>
    <xf numFmtId="0" fontId="14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 readingOrder="1"/>
    </xf>
    <xf numFmtId="0" fontId="13" fillId="0" borderId="3" xfId="0" applyFont="1" applyBorder="1" applyAlignment="1">
      <alignment horizontal="center" vertical="justify"/>
    </xf>
    <xf numFmtId="164" fontId="18" fillId="0" borderId="3" xfId="0" applyNumberFormat="1" applyFont="1" applyBorder="1"/>
    <xf numFmtId="0" fontId="18" fillId="0" borderId="3" xfId="0" applyFont="1" applyBorder="1" applyAlignment="1">
      <alignment horizontal="left" vertical="justify" wrapText="1"/>
    </xf>
    <xf numFmtId="0" fontId="15" fillId="0" borderId="4" xfId="0" applyFont="1" applyBorder="1" applyAlignment="1">
      <alignment horizontal="left" vertical="justify" wrapText="1"/>
    </xf>
    <xf numFmtId="0" fontId="15" fillId="0" borderId="4" xfId="0" applyFont="1" applyBorder="1" applyAlignment="1">
      <alignment horizontal="center" vertical="justify"/>
    </xf>
    <xf numFmtId="49" fontId="10" fillId="0" borderId="4" xfId="0" applyNumberFormat="1" applyFont="1" applyBorder="1" applyAlignment="1">
      <alignment horizontal="center" vertical="justify"/>
    </xf>
    <xf numFmtId="0" fontId="21" fillId="0" borderId="0" xfId="0" applyFont="1" applyAlignment="1">
      <alignment horizontal="left" vertical="justify" wrapText="1"/>
    </xf>
    <xf numFmtId="0" fontId="14" fillId="0" borderId="0" xfId="0" applyFont="1" applyAlignment="1"/>
    <xf numFmtId="0" fontId="20" fillId="0" borderId="0" xfId="0" applyFont="1" applyAlignment="1">
      <alignment horizontal="right" vertical="justify"/>
    </xf>
    <xf numFmtId="0" fontId="20" fillId="0" borderId="0" xfId="0" applyFont="1"/>
    <xf numFmtId="49" fontId="20" fillId="0" borderId="0" xfId="0" applyNumberFormat="1" applyFont="1" applyAlignment="1">
      <alignment horizontal="right" vertical="justify"/>
    </xf>
    <xf numFmtId="49" fontId="14" fillId="0" borderId="0" xfId="0" applyNumberFormat="1" applyFont="1" applyAlignment="1">
      <alignment horizontal="left" vertical="justify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64" fontId="10" fillId="0" borderId="8" xfId="0" applyNumberFormat="1" applyFont="1" applyBorder="1" applyAlignment="1">
      <alignment horizontal="center" vertical="center" wrapText="1"/>
    </xf>
    <xf numFmtId="164" fontId="10" fillId="0" borderId="4" xfId="0" applyNumberFormat="1" applyFont="1" applyBorder="1" applyAlignment="1">
      <alignment horizontal="center" vertical="center" wrapText="1"/>
    </xf>
    <xf numFmtId="164" fontId="10" fillId="0" borderId="7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4"/>
  <sheetViews>
    <sheetView tabSelected="1" view="pageLayout" zoomScale="160" zoomScaleNormal="100" zoomScalePageLayoutView="160" workbookViewId="0">
      <selection activeCell="H4" sqref="H4:J4"/>
    </sheetView>
  </sheetViews>
  <sheetFormatPr defaultRowHeight="12.75" x14ac:dyDescent="0.2"/>
  <cols>
    <col min="1" max="1" width="9.42578125" style="8" customWidth="1"/>
    <col min="2" max="2" width="35.28515625" style="9" customWidth="1"/>
    <col min="3" max="3" width="6" style="7" hidden="1" customWidth="1"/>
    <col min="4" max="4" width="5.28515625" style="7" customWidth="1"/>
    <col min="5" max="5" width="7" style="8" customWidth="1"/>
    <col min="6" max="6" width="11.5703125" style="8" customWidth="1"/>
    <col min="7" max="7" width="6.7109375" style="8" customWidth="1"/>
    <col min="8" max="8" width="9" style="46" customWidth="1"/>
    <col min="9" max="9" width="9.28515625" customWidth="1"/>
    <col min="10" max="10" width="9.85546875" customWidth="1"/>
  </cols>
  <sheetData>
    <row r="1" spans="1:11" s="2" customFormat="1" ht="17.25" customHeight="1" x14ac:dyDescent="0.2">
      <c r="A1" s="84"/>
      <c r="B1" s="97" t="s">
        <v>275</v>
      </c>
      <c r="C1" s="7"/>
      <c r="D1" s="7"/>
      <c r="E1" s="8"/>
      <c r="F1" s="20"/>
      <c r="H1" s="18"/>
      <c r="I1" s="99" t="s">
        <v>209</v>
      </c>
      <c r="J1" s="100"/>
    </row>
    <row r="2" spans="1:11" s="18" customFormat="1" ht="12.75" customHeight="1" x14ac:dyDescent="0.2">
      <c r="A2" s="8"/>
      <c r="E2" s="8"/>
      <c r="H2" s="101" t="s">
        <v>179</v>
      </c>
      <c r="I2" s="101"/>
      <c r="J2" s="101"/>
    </row>
    <row r="3" spans="1:11" s="18" customFormat="1" ht="12" customHeight="1" x14ac:dyDescent="0.2">
      <c r="A3" s="21"/>
      <c r="E3" s="8"/>
      <c r="H3" s="101" t="s">
        <v>174</v>
      </c>
      <c r="I3" s="100"/>
      <c r="J3" s="100"/>
    </row>
    <row r="4" spans="1:11" s="18" customFormat="1" ht="15.75" customHeight="1" x14ac:dyDescent="0.2">
      <c r="A4" s="8"/>
      <c r="E4" s="8"/>
      <c r="H4" s="101" t="s">
        <v>280</v>
      </c>
      <c r="I4" s="100"/>
      <c r="J4" s="100"/>
    </row>
    <row r="5" spans="1:11" s="18" customFormat="1" ht="12.6" customHeight="1" x14ac:dyDescent="0.2">
      <c r="A5" s="8"/>
      <c r="B5" s="9"/>
      <c r="C5" s="7"/>
      <c r="D5" s="7"/>
      <c r="E5" s="8"/>
      <c r="F5" s="40"/>
      <c r="G5" s="52"/>
      <c r="H5" s="43"/>
    </row>
    <row r="6" spans="1:11" s="18" customFormat="1" ht="12.6" customHeight="1" x14ac:dyDescent="0.2">
      <c r="A6" s="103" t="s">
        <v>243</v>
      </c>
      <c r="B6" s="104"/>
      <c r="C6" s="104"/>
      <c r="D6" s="104"/>
      <c r="E6" s="104"/>
      <c r="F6" s="104"/>
      <c r="G6" s="104"/>
      <c r="H6" s="104"/>
    </row>
    <row r="7" spans="1:11" s="12" customFormat="1" x14ac:dyDescent="0.2">
      <c r="A7" s="71" t="s">
        <v>211</v>
      </c>
      <c r="B7" s="71"/>
      <c r="C7" s="71"/>
      <c r="D7" s="71"/>
      <c r="E7" s="71"/>
      <c r="F7" s="71"/>
      <c r="G7" s="71"/>
      <c r="H7" s="71"/>
    </row>
    <row r="8" spans="1:11" s="12" customFormat="1" x14ac:dyDescent="0.2">
      <c r="A8" s="51"/>
      <c r="B8" s="71" t="s">
        <v>277</v>
      </c>
      <c r="C8" s="71"/>
      <c r="D8" s="71"/>
      <c r="E8" s="71"/>
      <c r="F8" s="71"/>
      <c r="G8" s="55"/>
      <c r="H8" s="55"/>
    </row>
    <row r="9" spans="1:11" x14ac:dyDescent="0.2">
      <c r="A9" s="21"/>
      <c r="B9" s="22"/>
      <c r="C9" s="23"/>
      <c r="D9" s="23"/>
      <c r="E9" s="21" t="s">
        <v>2</v>
      </c>
      <c r="F9" s="21"/>
      <c r="G9" s="21"/>
      <c r="H9" s="24"/>
      <c r="I9" s="1"/>
      <c r="J9" s="24" t="s">
        <v>103</v>
      </c>
    </row>
    <row r="10" spans="1:11" ht="45.75" customHeight="1" x14ac:dyDescent="0.2">
      <c r="A10" s="56" t="s">
        <v>104</v>
      </c>
      <c r="B10" s="58" t="s">
        <v>0</v>
      </c>
      <c r="C10" s="60"/>
      <c r="D10" s="61" t="s">
        <v>1</v>
      </c>
      <c r="E10" s="63" t="s">
        <v>99</v>
      </c>
      <c r="F10" s="67" t="s">
        <v>100</v>
      </c>
      <c r="G10" s="64" t="s">
        <v>101</v>
      </c>
      <c r="H10" s="105" t="s">
        <v>102</v>
      </c>
      <c r="I10" s="106"/>
      <c r="J10" s="107"/>
    </row>
    <row r="11" spans="1:11" ht="12" customHeight="1" x14ac:dyDescent="0.2">
      <c r="A11" s="77"/>
      <c r="B11" s="78"/>
      <c r="C11" s="60"/>
      <c r="D11" s="79"/>
      <c r="E11" s="80"/>
      <c r="F11" s="81"/>
      <c r="G11" s="82"/>
      <c r="H11" s="83"/>
      <c r="I11" s="106" t="s">
        <v>219</v>
      </c>
      <c r="J11" s="107"/>
    </row>
    <row r="12" spans="1:11" ht="21.75" customHeight="1" x14ac:dyDescent="0.2">
      <c r="A12" s="57"/>
      <c r="B12" s="59"/>
      <c r="C12" s="60"/>
      <c r="D12" s="62"/>
      <c r="E12" s="65"/>
      <c r="F12" s="68"/>
      <c r="G12" s="66"/>
      <c r="H12" s="69" t="s">
        <v>210</v>
      </c>
      <c r="I12" s="75" t="s">
        <v>273</v>
      </c>
      <c r="J12" s="75" t="s">
        <v>279</v>
      </c>
    </row>
    <row r="13" spans="1:11" s="3" customFormat="1" ht="58.5" customHeight="1" x14ac:dyDescent="0.2">
      <c r="A13" s="25">
        <v>1</v>
      </c>
      <c r="B13" s="35" t="s">
        <v>241</v>
      </c>
      <c r="C13" s="26">
        <v>900</v>
      </c>
      <c r="D13" s="29">
        <v>918</v>
      </c>
      <c r="E13" s="28"/>
      <c r="F13" s="28"/>
      <c r="G13" s="28"/>
      <c r="H13" s="72">
        <f>H14</f>
        <v>12333.5</v>
      </c>
      <c r="I13" s="72">
        <f>I14</f>
        <v>12813.2</v>
      </c>
      <c r="J13" s="72">
        <f>J14</f>
        <v>13305.599999999999</v>
      </c>
    </row>
    <row r="14" spans="1:11" s="5" customFormat="1" ht="12" x14ac:dyDescent="0.2">
      <c r="A14" s="25" t="s">
        <v>3</v>
      </c>
      <c r="B14" s="35" t="s">
        <v>4</v>
      </c>
      <c r="C14" s="26">
        <v>900</v>
      </c>
      <c r="D14" s="29">
        <v>918</v>
      </c>
      <c r="E14" s="28" t="s">
        <v>13</v>
      </c>
      <c r="F14" s="30"/>
      <c r="G14" s="30"/>
      <c r="H14" s="72">
        <f>H15+H18</f>
        <v>12333.5</v>
      </c>
      <c r="I14" s="72">
        <f>I15+I18</f>
        <v>12813.2</v>
      </c>
      <c r="J14" s="72">
        <f>J15+J18</f>
        <v>13305.599999999999</v>
      </c>
    </row>
    <row r="15" spans="1:11" s="6" customFormat="1" ht="42.75" customHeight="1" x14ac:dyDescent="0.2">
      <c r="A15" s="28" t="s">
        <v>5</v>
      </c>
      <c r="B15" s="35" t="s">
        <v>82</v>
      </c>
      <c r="C15" s="29">
        <v>900</v>
      </c>
      <c r="D15" s="29">
        <v>918</v>
      </c>
      <c r="E15" s="28" t="s">
        <v>7</v>
      </c>
      <c r="F15" s="28"/>
      <c r="G15" s="28"/>
      <c r="H15" s="73">
        <f t="shared" ref="H15:J16" si="0">H16</f>
        <v>2500.1</v>
      </c>
      <c r="I15" s="73">
        <f t="shared" si="0"/>
        <v>2598.6999999999998</v>
      </c>
      <c r="J15" s="73">
        <f t="shared" si="0"/>
        <v>2699.7</v>
      </c>
    </row>
    <row r="16" spans="1:11" s="11" customFormat="1" ht="15" customHeight="1" x14ac:dyDescent="0.2">
      <c r="A16" s="30" t="s">
        <v>6</v>
      </c>
      <c r="B16" s="36" t="s">
        <v>187</v>
      </c>
      <c r="C16" s="31">
        <v>900</v>
      </c>
      <c r="D16" s="31">
        <v>918</v>
      </c>
      <c r="E16" s="30" t="s">
        <v>7</v>
      </c>
      <c r="F16" s="30" t="s">
        <v>131</v>
      </c>
      <c r="G16" s="30"/>
      <c r="H16" s="74">
        <f t="shared" si="0"/>
        <v>2500.1</v>
      </c>
      <c r="I16" s="74">
        <f t="shared" si="0"/>
        <v>2598.6999999999998</v>
      </c>
      <c r="J16" s="74">
        <f t="shared" si="0"/>
        <v>2699.7</v>
      </c>
      <c r="K16" s="19"/>
    </row>
    <row r="17" spans="1:10" s="11" customFormat="1" ht="68.25" customHeight="1" x14ac:dyDescent="0.2">
      <c r="A17" s="30" t="s">
        <v>8</v>
      </c>
      <c r="B17" s="85" t="s">
        <v>89</v>
      </c>
      <c r="C17" s="32">
        <v>900</v>
      </c>
      <c r="D17" s="31">
        <v>918</v>
      </c>
      <c r="E17" s="30" t="s">
        <v>7</v>
      </c>
      <c r="F17" s="30" t="s">
        <v>131</v>
      </c>
      <c r="G17" s="30" t="s">
        <v>90</v>
      </c>
      <c r="H17" s="74">
        <v>2500.1</v>
      </c>
      <c r="I17" s="76">
        <v>2598.6999999999998</v>
      </c>
      <c r="J17" s="76">
        <v>2699.7</v>
      </c>
    </row>
    <row r="18" spans="1:10" s="4" customFormat="1" ht="54.75" customHeight="1" x14ac:dyDescent="0.2">
      <c r="A18" s="28" t="s">
        <v>9</v>
      </c>
      <c r="B18" s="35" t="s">
        <v>83</v>
      </c>
      <c r="C18" s="29">
        <v>900</v>
      </c>
      <c r="D18" s="29">
        <v>918</v>
      </c>
      <c r="E18" s="28" t="s">
        <v>10</v>
      </c>
      <c r="F18" s="28"/>
      <c r="G18" s="28"/>
      <c r="H18" s="72">
        <f>H19+H24</f>
        <v>9833.4</v>
      </c>
      <c r="I18" s="72">
        <f>I19+I24</f>
        <v>10214.5</v>
      </c>
      <c r="J18" s="72">
        <f>J19+J24</f>
        <v>10605.9</v>
      </c>
    </row>
    <row r="19" spans="1:10" s="13" customFormat="1" ht="23.25" customHeight="1" x14ac:dyDescent="0.2">
      <c r="A19" s="30" t="s">
        <v>11</v>
      </c>
      <c r="B19" s="36" t="s">
        <v>188</v>
      </c>
      <c r="C19" s="31">
        <v>900</v>
      </c>
      <c r="D19" s="31">
        <v>918</v>
      </c>
      <c r="E19" s="30" t="s">
        <v>10</v>
      </c>
      <c r="F19" s="30" t="s">
        <v>132</v>
      </c>
      <c r="G19" s="30"/>
      <c r="H19" s="74">
        <f>H20+H22</f>
        <v>2465.3000000000002</v>
      </c>
      <c r="I19" s="74">
        <f>I20+I22</f>
        <v>2562.3999999999996</v>
      </c>
      <c r="J19" s="74">
        <f>J20+J22</f>
        <v>2661.9</v>
      </c>
    </row>
    <row r="20" spans="1:10" s="13" customFormat="1" ht="24.75" customHeight="1" x14ac:dyDescent="0.2">
      <c r="A20" s="30" t="s">
        <v>12</v>
      </c>
      <c r="B20" s="86" t="s">
        <v>205</v>
      </c>
      <c r="C20" s="31"/>
      <c r="D20" s="31">
        <v>918</v>
      </c>
      <c r="E20" s="30" t="s">
        <v>10</v>
      </c>
      <c r="F20" s="30" t="s">
        <v>133</v>
      </c>
      <c r="G20" s="30"/>
      <c r="H20" s="74">
        <f>H21</f>
        <v>2053.8000000000002</v>
      </c>
      <c r="I20" s="74">
        <f>I21</f>
        <v>2134.6999999999998</v>
      </c>
      <c r="J20" s="74">
        <f>J21</f>
        <v>2217.6</v>
      </c>
    </row>
    <row r="21" spans="1:10" s="16" customFormat="1" ht="66" customHeight="1" x14ac:dyDescent="0.2">
      <c r="A21" s="33" t="s">
        <v>61</v>
      </c>
      <c r="B21" s="85" t="s">
        <v>89</v>
      </c>
      <c r="C21" s="32">
        <v>900</v>
      </c>
      <c r="D21" s="31">
        <v>918</v>
      </c>
      <c r="E21" s="30" t="s">
        <v>10</v>
      </c>
      <c r="F21" s="30" t="s">
        <v>133</v>
      </c>
      <c r="G21" s="30" t="s">
        <v>90</v>
      </c>
      <c r="H21" s="74">
        <v>2053.8000000000002</v>
      </c>
      <c r="I21" s="74">
        <v>2134.6999999999998</v>
      </c>
      <c r="J21" s="74">
        <v>2217.6</v>
      </c>
    </row>
    <row r="22" spans="1:10" s="13" customFormat="1" ht="32.25" customHeight="1" x14ac:dyDescent="0.2">
      <c r="A22" s="30" t="s">
        <v>62</v>
      </c>
      <c r="B22" s="36" t="s">
        <v>189</v>
      </c>
      <c r="C22" s="31"/>
      <c r="D22" s="31">
        <v>918</v>
      </c>
      <c r="E22" s="30" t="s">
        <v>10</v>
      </c>
      <c r="F22" s="30" t="s">
        <v>134</v>
      </c>
      <c r="G22" s="30"/>
      <c r="H22" s="74">
        <f>H23</f>
        <v>411.5</v>
      </c>
      <c r="I22" s="74">
        <f>I23</f>
        <v>427.7</v>
      </c>
      <c r="J22" s="74">
        <f>J23</f>
        <v>444.3</v>
      </c>
    </row>
    <row r="23" spans="1:10" s="4" customFormat="1" ht="63.75" customHeight="1" x14ac:dyDescent="0.2">
      <c r="A23" s="33" t="s">
        <v>63</v>
      </c>
      <c r="B23" s="85" t="s">
        <v>89</v>
      </c>
      <c r="C23" s="32">
        <v>900</v>
      </c>
      <c r="D23" s="31">
        <v>918</v>
      </c>
      <c r="E23" s="30" t="s">
        <v>10</v>
      </c>
      <c r="F23" s="30" t="s">
        <v>134</v>
      </c>
      <c r="G23" s="30" t="s">
        <v>90</v>
      </c>
      <c r="H23" s="74">
        <v>411.5</v>
      </c>
      <c r="I23" s="74">
        <v>427.7</v>
      </c>
      <c r="J23" s="74">
        <v>444.3</v>
      </c>
    </row>
    <row r="24" spans="1:10" s="5" customFormat="1" ht="20.25" customHeight="1" x14ac:dyDescent="0.2">
      <c r="A24" s="30" t="s">
        <v>75</v>
      </c>
      <c r="B24" s="36" t="s">
        <v>190</v>
      </c>
      <c r="C24" s="31">
        <v>900</v>
      </c>
      <c r="D24" s="31">
        <v>918</v>
      </c>
      <c r="E24" s="30" t="s">
        <v>10</v>
      </c>
      <c r="F24" s="30" t="s">
        <v>135</v>
      </c>
      <c r="G24" s="30"/>
      <c r="H24" s="74">
        <f>H25++H26+H27</f>
        <v>7368.0999999999995</v>
      </c>
      <c r="I24" s="74">
        <f>I25++I26+I27</f>
        <v>7652.1</v>
      </c>
      <c r="J24" s="74">
        <f>J25++J26+J27</f>
        <v>7944</v>
      </c>
    </row>
    <row r="25" spans="1:10" s="11" customFormat="1" ht="68.25" customHeight="1" x14ac:dyDescent="0.2">
      <c r="A25" s="33" t="s">
        <v>76</v>
      </c>
      <c r="B25" s="85" t="s">
        <v>89</v>
      </c>
      <c r="C25" s="32"/>
      <c r="D25" s="31">
        <v>918</v>
      </c>
      <c r="E25" s="30" t="s">
        <v>10</v>
      </c>
      <c r="F25" s="30" t="s">
        <v>135</v>
      </c>
      <c r="G25" s="30" t="s">
        <v>90</v>
      </c>
      <c r="H25" s="74">
        <v>6428.9</v>
      </c>
      <c r="I25" s="74">
        <v>6682.1</v>
      </c>
      <c r="J25" s="74">
        <v>6942</v>
      </c>
    </row>
    <row r="26" spans="1:10" s="11" customFormat="1" ht="35.25" customHeight="1" x14ac:dyDescent="0.2">
      <c r="A26" s="33" t="s">
        <v>84</v>
      </c>
      <c r="B26" s="85" t="s">
        <v>159</v>
      </c>
      <c r="C26" s="32">
        <v>900</v>
      </c>
      <c r="D26" s="31">
        <v>918</v>
      </c>
      <c r="E26" s="30" t="s">
        <v>10</v>
      </c>
      <c r="F26" s="30" t="s">
        <v>135</v>
      </c>
      <c r="G26" s="30" t="s">
        <v>94</v>
      </c>
      <c r="H26" s="74">
        <v>789.2</v>
      </c>
      <c r="I26" s="74">
        <v>820</v>
      </c>
      <c r="J26" s="74">
        <v>852</v>
      </c>
    </row>
    <row r="27" spans="1:10" s="11" customFormat="1" ht="16.5" customHeight="1" x14ac:dyDescent="0.2">
      <c r="A27" s="33" t="s">
        <v>88</v>
      </c>
      <c r="B27" s="85" t="s">
        <v>95</v>
      </c>
      <c r="C27" s="32"/>
      <c r="D27" s="31">
        <v>918</v>
      </c>
      <c r="E27" s="30" t="s">
        <v>10</v>
      </c>
      <c r="F27" s="30" t="s">
        <v>135</v>
      </c>
      <c r="G27" s="30" t="s">
        <v>96</v>
      </c>
      <c r="H27" s="74">
        <v>150</v>
      </c>
      <c r="I27" s="74">
        <v>150</v>
      </c>
      <c r="J27" s="74">
        <v>150</v>
      </c>
    </row>
    <row r="28" spans="1:10" s="5" customFormat="1" ht="58.15" customHeight="1" x14ac:dyDescent="0.2">
      <c r="A28" s="28" t="s">
        <v>14</v>
      </c>
      <c r="B28" s="35" t="s">
        <v>220</v>
      </c>
      <c r="C28" s="29">
        <v>948</v>
      </c>
      <c r="D28" s="29">
        <v>948</v>
      </c>
      <c r="E28" s="28"/>
      <c r="F28" s="28"/>
      <c r="G28" s="28"/>
      <c r="H28" s="72">
        <f>H29+H53+H57+H61+H78+H91+H99+H114+H118+H74</f>
        <v>177149.09999999995</v>
      </c>
      <c r="I28" s="72">
        <f>I29+I53+I57+I61+I78+I91+I99+I114+I118+I74</f>
        <v>179125.79999999996</v>
      </c>
      <c r="J28" s="72">
        <f>J29+J53+J57+J61+J78+J91+J99+J114+J118+J74</f>
        <v>180968.5</v>
      </c>
    </row>
    <row r="29" spans="1:10" s="11" customFormat="1" ht="12" customHeight="1" x14ac:dyDescent="0.2">
      <c r="A29" s="28" t="s">
        <v>15</v>
      </c>
      <c r="B29" s="35" t="s">
        <v>4</v>
      </c>
      <c r="C29" s="29">
        <v>948</v>
      </c>
      <c r="D29" s="29">
        <v>948</v>
      </c>
      <c r="E29" s="28" t="s">
        <v>13</v>
      </c>
      <c r="F29" s="28"/>
      <c r="G29" s="28"/>
      <c r="H29" s="72">
        <f>H30+H46+H43</f>
        <v>46026.8</v>
      </c>
      <c r="I29" s="72">
        <f>I30+I46+I43</f>
        <v>47630.69999999999</v>
      </c>
      <c r="J29" s="72">
        <f>J30+J46+J43</f>
        <v>49213.4</v>
      </c>
    </row>
    <row r="30" spans="1:10" s="5" customFormat="1" ht="65.25" customHeight="1" x14ac:dyDescent="0.2">
      <c r="A30" s="28" t="s">
        <v>16</v>
      </c>
      <c r="B30" s="35" t="s">
        <v>276</v>
      </c>
      <c r="C30" s="29">
        <v>948</v>
      </c>
      <c r="D30" s="29">
        <v>948</v>
      </c>
      <c r="E30" s="28" t="s">
        <v>17</v>
      </c>
      <c r="F30" s="28"/>
      <c r="G30" s="28"/>
      <c r="H30" s="72">
        <f>H31+H33+H38+H40</f>
        <v>45848.3</v>
      </c>
      <c r="I30" s="72">
        <f>I31+I33+I38+I40</f>
        <v>47450.099999999991</v>
      </c>
      <c r="J30" s="72">
        <f>J31+J33+J38+J40</f>
        <v>49030.8</v>
      </c>
    </row>
    <row r="31" spans="1:10" s="15" customFormat="1" ht="15.75" customHeight="1" x14ac:dyDescent="0.2">
      <c r="A31" s="30" t="s">
        <v>18</v>
      </c>
      <c r="B31" s="36" t="s">
        <v>191</v>
      </c>
      <c r="C31" s="31"/>
      <c r="D31" s="31">
        <v>948</v>
      </c>
      <c r="E31" s="30" t="s">
        <v>17</v>
      </c>
      <c r="F31" s="30" t="s">
        <v>136</v>
      </c>
      <c r="G31" s="30"/>
      <c r="H31" s="74">
        <f>H32</f>
        <v>2500.1</v>
      </c>
      <c r="I31" s="74">
        <f>I32</f>
        <v>2598.6999999999998</v>
      </c>
      <c r="J31" s="74">
        <f>J32</f>
        <v>2699.7</v>
      </c>
    </row>
    <row r="32" spans="1:10" s="15" customFormat="1" ht="64.5" customHeight="1" x14ac:dyDescent="0.2">
      <c r="A32" s="33" t="s">
        <v>19</v>
      </c>
      <c r="B32" s="85" t="s">
        <v>89</v>
      </c>
      <c r="C32" s="32"/>
      <c r="D32" s="31">
        <v>948</v>
      </c>
      <c r="E32" s="30" t="s">
        <v>17</v>
      </c>
      <c r="F32" s="30" t="s">
        <v>136</v>
      </c>
      <c r="G32" s="30" t="s">
        <v>90</v>
      </c>
      <c r="H32" s="74">
        <f>H17</f>
        <v>2500.1</v>
      </c>
      <c r="I32" s="74">
        <f>I17</f>
        <v>2598.6999999999998</v>
      </c>
      <c r="J32" s="74">
        <f>J17</f>
        <v>2699.7</v>
      </c>
    </row>
    <row r="33" spans="1:10" s="5" customFormat="1" ht="16.5" customHeight="1" x14ac:dyDescent="0.2">
      <c r="A33" s="30" t="s">
        <v>77</v>
      </c>
      <c r="B33" s="36" t="s">
        <v>192</v>
      </c>
      <c r="C33" s="31">
        <v>948</v>
      </c>
      <c r="D33" s="31">
        <v>948</v>
      </c>
      <c r="E33" s="30" t="s">
        <v>17</v>
      </c>
      <c r="F33" s="30" t="s">
        <v>137</v>
      </c>
      <c r="G33" s="30"/>
      <c r="H33" s="74">
        <f>H34</f>
        <v>35143.9</v>
      </c>
      <c r="I33" s="74">
        <f>I34</f>
        <v>36324.199999999997</v>
      </c>
      <c r="J33" s="74">
        <f>J34</f>
        <v>37472.400000000001</v>
      </c>
    </row>
    <row r="34" spans="1:10" s="5" customFormat="1" ht="33" customHeight="1" x14ac:dyDescent="0.2">
      <c r="A34" s="30" t="s">
        <v>78</v>
      </c>
      <c r="B34" s="36" t="s">
        <v>193</v>
      </c>
      <c r="C34" s="31"/>
      <c r="D34" s="31">
        <v>948</v>
      </c>
      <c r="E34" s="30" t="s">
        <v>17</v>
      </c>
      <c r="F34" s="30" t="s">
        <v>138</v>
      </c>
      <c r="G34" s="30"/>
      <c r="H34" s="74">
        <f>H35+H36+H37</f>
        <v>35143.9</v>
      </c>
      <c r="I34" s="74">
        <f>I35+I36+I37</f>
        <v>36324.199999999997</v>
      </c>
      <c r="J34" s="74">
        <f>J35+J36+J37</f>
        <v>37472.400000000001</v>
      </c>
    </row>
    <row r="35" spans="1:10" s="5" customFormat="1" ht="66.75" customHeight="1" x14ac:dyDescent="0.2">
      <c r="A35" s="33" t="s">
        <v>85</v>
      </c>
      <c r="B35" s="85" t="s">
        <v>89</v>
      </c>
      <c r="C35" s="32"/>
      <c r="D35" s="31">
        <v>948</v>
      </c>
      <c r="E35" s="30" t="s">
        <v>17</v>
      </c>
      <c r="F35" s="30" t="s">
        <v>138</v>
      </c>
      <c r="G35" s="30" t="s">
        <v>90</v>
      </c>
      <c r="H35" s="74">
        <v>31580.1</v>
      </c>
      <c r="I35" s="74">
        <v>32754.5</v>
      </c>
      <c r="J35" s="74">
        <v>33959.800000000003</v>
      </c>
    </row>
    <row r="36" spans="1:10" s="11" customFormat="1" ht="33.75" customHeight="1" x14ac:dyDescent="0.2">
      <c r="A36" s="33" t="s">
        <v>86</v>
      </c>
      <c r="B36" s="85" t="s">
        <v>159</v>
      </c>
      <c r="C36" s="32"/>
      <c r="D36" s="31">
        <v>948</v>
      </c>
      <c r="E36" s="30" t="s">
        <v>17</v>
      </c>
      <c r="F36" s="30" t="s">
        <v>138</v>
      </c>
      <c r="G36" s="30" t="s">
        <v>94</v>
      </c>
      <c r="H36" s="74">
        <v>3553.8</v>
      </c>
      <c r="I36" s="74">
        <v>3559.2</v>
      </c>
      <c r="J36" s="74">
        <v>3501.6</v>
      </c>
    </row>
    <row r="37" spans="1:10" s="11" customFormat="1" ht="12" customHeight="1" x14ac:dyDescent="0.2">
      <c r="A37" s="33" t="s">
        <v>87</v>
      </c>
      <c r="B37" s="85" t="s">
        <v>95</v>
      </c>
      <c r="C37" s="32"/>
      <c r="D37" s="31">
        <v>948</v>
      </c>
      <c r="E37" s="30" t="s">
        <v>17</v>
      </c>
      <c r="F37" s="30" t="s">
        <v>138</v>
      </c>
      <c r="G37" s="30" t="s">
        <v>96</v>
      </c>
      <c r="H37" s="74">
        <v>10</v>
      </c>
      <c r="I37" s="74">
        <v>10.5</v>
      </c>
      <c r="J37" s="74">
        <v>11</v>
      </c>
    </row>
    <row r="38" spans="1:10" s="5" customFormat="1" ht="42.6" hidden="1" customHeight="1" x14ac:dyDescent="0.2">
      <c r="A38" s="30" t="s">
        <v>79</v>
      </c>
      <c r="B38" s="36" t="s">
        <v>122</v>
      </c>
      <c r="C38" s="31"/>
      <c r="D38" s="31">
        <v>948</v>
      </c>
      <c r="E38" s="30" t="s">
        <v>17</v>
      </c>
      <c r="F38" s="30" t="s">
        <v>154</v>
      </c>
      <c r="G38" s="30"/>
      <c r="H38" s="74">
        <f>H39</f>
        <v>0</v>
      </c>
      <c r="I38" s="74">
        <f>I39</f>
        <v>0</v>
      </c>
      <c r="J38" s="74">
        <f>J39</f>
        <v>0</v>
      </c>
    </row>
    <row r="39" spans="1:10" s="11" customFormat="1" ht="21" hidden="1" customHeight="1" x14ac:dyDescent="0.2">
      <c r="A39" s="33" t="s">
        <v>80</v>
      </c>
      <c r="B39" s="85" t="s">
        <v>93</v>
      </c>
      <c r="C39" s="32"/>
      <c r="D39" s="31">
        <v>948</v>
      </c>
      <c r="E39" s="30" t="s">
        <v>17</v>
      </c>
      <c r="F39" s="30" t="s">
        <v>154</v>
      </c>
      <c r="G39" s="30" t="s">
        <v>94</v>
      </c>
      <c r="H39" s="74">
        <v>0</v>
      </c>
      <c r="I39" s="74">
        <v>0</v>
      </c>
      <c r="J39" s="74">
        <v>0</v>
      </c>
    </row>
    <row r="40" spans="1:10" s="11" customFormat="1" ht="55.5" customHeight="1" x14ac:dyDescent="0.2">
      <c r="A40" s="30" t="s">
        <v>79</v>
      </c>
      <c r="B40" s="36" t="s">
        <v>269</v>
      </c>
      <c r="C40" s="32"/>
      <c r="D40" s="31">
        <v>948</v>
      </c>
      <c r="E40" s="30" t="s">
        <v>17</v>
      </c>
      <c r="F40" s="30" t="s">
        <v>155</v>
      </c>
      <c r="G40" s="30"/>
      <c r="H40" s="74">
        <f>H41+H42</f>
        <v>8204.2999999999993</v>
      </c>
      <c r="I40" s="74">
        <f>I41+I42</f>
        <v>8527.2000000000007</v>
      </c>
      <c r="J40" s="74">
        <f>J41+J42</f>
        <v>8858.7000000000007</v>
      </c>
    </row>
    <row r="41" spans="1:10" s="11" customFormat="1" ht="64.5" customHeight="1" x14ac:dyDescent="0.2">
      <c r="A41" s="33" t="s">
        <v>80</v>
      </c>
      <c r="B41" s="85" t="s">
        <v>89</v>
      </c>
      <c r="C41" s="32"/>
      <c r="D41" s="31">
        <v>948</v>
      </c>
      <c r="E41" s="30" t="s">
        <v>17</v>
      </c>
      <c r="F41" s="30" t="s">
        <v>155</v>
      </c>
      <c r="G41" s="30" t="s">
        <v>90</v>
      </c>
      <c r="H41" s="74">
        <v>7768.3</v>
      </c>
      <c r="I41" s="74">
        <v>8074.2</v>
      </c>
      <c r="J41" s="74">
        <v>8387.7000000000007</v>
      </c>
    </row>
    <row r="42" spans="1:10" s="11" customFormat="1" ht="19.5" customHeight="1" x14ac:dyDescent="0.2">
      <c r="A42" s="33" t="s">
        <v>175</v>
      </c>
      <c r="B42" s="85" t="s">
        <v>159</v>
      </c>
      <c r="C42" s="32"/>
      <c r="D42" s="31">
        <v>948</v>
      </c>
      <c r="E42" s="30" t="s">
        <v>17</v>
      </c>
      <c r="F42" s="30" t="s">
        <v>155</v>
      </c>
      <c r="G42" s="30" t="s">
        <v>94</v>
      </c>
      <c r="H42" s="74">
        <v>436</v>
      </c>
      <c r="I42" s="74">
        <v>453</v>
      </c>
      <c r="J42" s="74">
        <v>471</v>
      </c>
    </row>
    <row r="43" spans="1:10" s="13" customFormat="1" ht="12" customHeight="1" x14ac:dyDescent="0.2">
      <c r="A43" s="28" t="s">
        <v>48</v>
      </c>
      <c r="B43" s="35" t="s">
        <v>123</v>
      </c>
      <c r="C43" s="29"/>
      <c r="D43" s="29">
        <v>948</v>
      </c>
      <c r="E43" s="28" t="s">
        <v>124</v>
      </c>
      <c r="F43" s="28"/>
      <c r="G43" s="28"/>
      <c r="H43" s="72">
        <f t="shared" ref="H43:J44" si="1">H44</f>
        <v>10</v>
      </c>
      <c r="I43" s="72">
        <f t="shared" si="1"/>
        <v>10</v>
      </c>
      <c r="J43" s="72">
        <f t="shared" si="1"/>
        <v>10</v>
      </c>
    </row>
    <row r="44" spans="1:10" s="11" customFormat="1" ht="11.65" customHeight="1" x14ac:dyDescent="0.2">
      <c r="A44" s="30" t="s">
        <v>49</v>
      </c>
      <c r="B44" s="36" t="s">
        <v>125</v>
      </c>
      <c r="C44" s="31"/>
      <c r="D44" s="31">
        <v>948</v>
      </c>
      <c r="E44" s="30" t="s">
        <v>124</v>
      </c>
      <c r="F44" s="30" t="s">
        <v>139</v>
      </c>
      <c r="G44" s="30"/>
      <c r="H44" s="74">
        <f t="shared" si="1"/>
        <v>10</v>
      </c>
      <c r="I44" s="74">
        <f t="shared" si="1"/>
        <v>10</v>
      </c>
      <c r="J44" s="74">
        <f t="shared" si="1"/>
        <v>10</v>
      </c>
    </row>
    <row r="45" spans="1:10" s="10" customFormat="1" ht="11.65" customHeight="1" x14ac:dyDescent="0.2">
      <c r="A45" s="33" t="s">
        <v>50</v>
      </c>
      <c r="B45" s="85" t="s">
        <v>95</v>
      </c>
      <c r="C45" s="32"/>
      <c r="D45" s="31">
        <v>948</v>
      </c>
      <c r="E45" s="30" t="s">
        <v>124</v>
      </c>
      <c r="F45" s="30" t="s">
        <v>139</v>
      </c>
      <c r="G45" s="30" t="s">
        <v>96</v>
      </c>
      <c r="H45" s="74">
        <v>10</v>
      </c>
      <c r="I45" s="74">
        <v>10</v>
      </c>
      <c r="J45" s="74">
        <v>10</v>
      </c>
    </row>
    <row r="46" spans="1:10" s="4" customFormat="1" ht="11.1" customHeight="1" x14ac:dyDescent="0.2">
      <c r="A46" s="28" t="s">
        <v>126</v>
      </c>
      <c r="B46" s="35" t="s">
        <v>57</v>
      </c>
      <c r="C46" s="29"/>
      <c r="D46" s="29">
        <v>948</v>
      </c>
      <c r="E46" s="28" t="s">
        <v>68</v>
      </c>
      <c r="F46" s="28"/>
      <c r="G46" s="28"/>
      <c r="H46" s="72">
        <f>H47+H49+H52</f>
        <v>168.5</v>
      </c>
      <c r="I46" s="72">
        <f>I47+I49+I52</f>
        <v>170.6</v>
      </c>
      <c r="J46" s="72">
        <f>J47+J49+J52</f>
        <v>172.6</v>
      </c>
    </row>
    <row r="47" spans="1:10" s="4" customFormat="1" ht="35.25" customHeight="1" x14ac:dyDescent="0.2">
      <c r="A47" s="30" t="s">
        <v>127</v>
      </c>
      <c r="B47" s="36" t="s">
        <v>194</v>
      </c>
      <c r="C47" s="29"/>
      <c r="D47" s="31">
        <v>948</v>
      </c>
      <c r="E47" s="30" t="s">
        <v>68</v>
      </c>
      <c r="F47" s="30" t="s">
        <v>140</v>
      </c>
      <c r="G47" s="30"/>
      <c r="H47" s="74">
        <f>H48</f>
        <v>158.9</v>
      </c>
      <c r="I47" s="74">
        <f>I48</f>
        <v>160.6</v>
      </c>
      <c r="J47" s="74">
        <f>J48</f>
        <v>162.19999999999999</v>
      </c>
    </row>
    <row r="48" spans="1:10" s="4" customFormat="1" ht="30.75" customHeight="1" x14ac:dyDescent="0.2">
      <c r="A48" s="33" t="s">
        <v>128</v>
      </c>
      <c r="B48" s="85" t="s">
        <v>159</v>
      </c>
      <c r="C48" s="34"/>
      <c r="D48" s="31">
        <v>948</v>
      </c>
      <c r="E48" s="30" t="s">
        <v>68</v>
      </c>
      <c r="F48" s="30" t="s">
        <v>140</v>
      </c>
      <c r="G48" s="30" t="s">
        <v>94</v>
      </c>
      <c r="H48" s="74">
        <v>158.9</v>
      </c>
      <c r="I48" s="74">
        <v>160.6</v>
      </c>
      <c r="J48" s="74">
        <v>162.19999999999999</v>
      </c>
    </row>
    <row r="49" spans="1:10" s="5" customFormat="1" ht="21.75" hidden="1" customHeight="1" x14ac:dyDescent="0.2">
      <c r="A49" s="30" t="s">
        <v>129</v>
      </c>
      <c r="B49" s="36" t="s">
        <v>74</v>
      </c>
      <c r="C49" s="31"/>
      <c r="D49" s="31">
        <v>948</v>
      </c>
      <c r="E49" s="30" t="s">
        <v>68</v>
      </c>
      <c r="F49" s="30" t="s">
        <v>141</v>
      </c>
      <c r="G49" s="30"/>
      <c r="H49" s="74">
        <f>H50</f>
        <v>0</v>
      </c>
      <c r="I49" s="74">
        <f>I50</f>
        <v>0</v>
      </c>
      <c r="J49" s="74">
        <f>J50</f>
        <v>0</v>
      </c>
    </row>
    <row r="50" spans="1:10" s="11" customFormat="1" ht="33" hidden="1" customHeight="1" x14ac:dyDescent="0.2">
      <c r="A50" s="33" t="s">
        <v>130</v>
      </c>
      <c r="B50" s="85" t="s">
        <v>159</v>
      </c>
      <c r="C50" s="32"/>
      <c r="D50" s="31">
        <v>948</v>
      </c>
      <c r="E50" s="30" t="s">
        <v>68</v>
      </c>
      <c r="F50" s="30" t="s">
        <v>141</v>
      </c>
      <c r="G50" s="30" t="s">
        <v>94</v>
      </c>
      <c r="H50" s="74">
        <v>0</v>
      </c>
      <c r="I50" s="74">
        <v>0</v>
      </c>
      <c r="J50" s="74">
        <v>0</v>
      </c>
    </row>
    <row r="51" spans="1:10" s="11" customFormat="1" ht="57.75" customHeight="1" x14ac:dyDescent="0.2">
      <c r="A51" s="30" t="s">
        <v>129</v>
      </c>
      <c r="B51" s="36" t="s">
        <v>272</v>
      </c>
      <c r="C51" s="31"/>
      <c r="D51" s="31">
        <v>948</v>
      </c>
      <c r="E51" s="30" t="s">
        <v>68</v>
      </c>
      <c r="F51" s="30" t="s">
        <v>154</v>
      </c>
      <c r="G51" s="30"/>
      <c r="H51" s="74">
        <v>9.6</v>
      </c>
      <c r="I51" s="74">
        <f>I52</f>
        <v>10</v>
      </c>
      <c r="J51" s="74">
        <f>J52</f>
        <v>10.4</v>
      </c>
    </row>
    <row r="52" spans="1:10" s="11" customFormat="1" ht="30.75" customHeight="1" x14ac:dyDescent="0.2">
      <c r="A52" s="33" t="s">
        <v>130</v>
      </c>
      <c r="B52" s="85" t="s">
        <v>159</v>
      </c>
      <c r="C52" s="32"/>
      <c r="D52" s="31">
        <v>948</v>
      </c>
      <c r="E52" s="30" t="s">
        <v>68</v>
      </c>
      <c r="F52" s="30" t="s">
        <v>154</v>
      </c>
      <c r="G52" s="30" t="s">
        <v>94</v>
      </c>
      <c r="H52" s="74">
        <v>9.6</v>
      </c>
      <c r="I52" s="74">
        <v>10</v>
      </c>
      <c r="J52" s="74">
        <v>10.4</v>
      </c>
    </row>
    <row r="53" spans="1:10" s="13" customFormat="1" ht="23.1" customHeight="1" x14ac:dyDescent="0.2">
      <c r="A53" s="28" t="s">
        <v>20</v>
      </c>
      <c r="B53" s="35" t="s">
        <v>52</v>
      </c>
      <c r="C53" s="29"/>
      <c r="D53" s="29">
        <v>948</v>
      </c>
      <c r="E53" s="28" t="s">
        <v>51</v>
      </c>
      <c r="F53" s="28"/>
      <c r="G53" s="28"/>
      <c r="H53" s="72">
        <f t="shared" ref="H53:J55" si="2">H54</f>
        <v>76.8</v>
      </c>
      <c r="I53" s="72">
        <f t="shared" si="2"/>
        <v>78.900000000000006</v>
      </c>
      <c r="J53" s="72">
        <f t="shared" si="2"/>
        <v>84.4</v>
      </c>
    </row>
    <row r="54" spans="1:10" s="5" customFormat="1" ht="48" customHeight="1" x14ac:dyDescent="0.2">
      <c r="A54" s="25" t="s">
        <v>21</v>
      </c>
      <c r="B54" s="87" t="s">
        <v>185</v>
      </c>
      <c r="C54" s="26">
        <v>948</v>
      </c>
      <c r="D54" s="29">
        <v>948</v>
      </c>
      <c r="E54" s="28" t="s">
        <v>183</v>
      </c>
      <c r="F54" s="28"/>
      <c r="G54" s="28"/>
      <c r="H54" s="72">
        <f t="shared" si="2"/>
        <v>76.8</v>
      </c>
      <c r="I54" s="72">
        <f t="shared" si="2"/>
        <v>78.900000000000006</v>
      </c>
      <c r="J54" s="72">
        <f t="shared" si="2"/>
        <v>84.4</v>
      </c>
    </row>
    <row r="55" spans="1:10" s="15" customFormat="1" ht="60" customHeight="1" x14ac:dyDescent="0.2">
      <c r="A55" s="30" t="s">
        <v>22</v>
      </c>
      <c r="B55" s="36" t="s">
        <v>274</v>
      </c>
      <c r="C55" s="31"/>
      <c r="D55" s="31">
        <v>948</v>
      </c>
      <c r="E55" s="30" t="s">
        <v>183</v>
      </c>
      <c r="F55" s="30" t="s">
        <v>146</v>
      </c>
      <c r="G55" s="30"/>
      <c r="H55" s="74">
        <f t="shared" si="2"/>
        <v>76.8</v>
      </c>
      <c r="I55" s="74">
        <f t="shared" si="2"/>
        <v>78.900000000000006</v>
      </c>
      <c r="J55" s="74">
        <f t="shared" si="2"/>
        <v>84.4</v>
      </c>
    </row>
    <row r="56" spans="1:10" s="11" customFormat="1" ht="33.75" customHeight="1" x14ac:dyDescent="0.2">
      <c r="A56" s="33" t="s">
        <v>23</v>
      </c>
      <c r="B56" s="85" t="s">
        <v>159</v>
      </c>
      <c r="C56" s="32"/>
      <c r="D56" s="31">
        <v>948</v>
      </c>
      <c r="E56" s="30" t="s">
        <v>183</v>
      </c>
      <c r="F56" s="30" t="s">
        <v>146</v>
      </c>
      <c r="G56" s="30" t="s">
        <v>94</v>
      </c>
      <c r="H56" s="74">
        <v>76.8</v>
      </c>
      <c r="I56" s="74">
        <v>78.900000000000006</v>
      </c>
      <c r="J56" s="74">
        <v>84.4</v>
      </c>
    </row>
    <row r="57" spans="1:10" s="4" customFormat="1" ht="12.6" customHeight="1" x14ac:dyDescent="0.2">
      <c r="A57" s="28" t="s">
        <v>24</v>
      </c>
      <c r="B57" s="88" t="s">
        <v>109</v>
      </c>
      <c r="C57" s="29"/>
      <c r="D57" s="29">
        <v>948</v>
      </c>
      <c r="E57" s="28" t="s">
        <v>110</v>
      </c>
      <c r="F57" s="28"/>
      <c r="G57" s="28"/>
      <c r="H57" s="72">
        <f t="shared" ref="H57:J59" si="3">H58</f>
        <v>350.9</v>
      </c>
      <c r="I57" s="72">
        <f t="shared" si="3"/>
        <v>364.5</v>
      </c>
      <c r="J57" s="72">
        <f t="shared" si="3"/>
        <v>378.7</v>
      </c>
    </row>
    <row r="58" spans="1:10" s="4" customFormat="1" ht="12.6" customHeight="1" x14ac:dyDescent="0.2">
      <c r="A58" s="28" t="s">
        <v>27</v>
      </c>
      <c r="B58" s="88" t="s">
        <v>111</v>
      </c>
      <c r="C58" s="29"/>
      <c r="D58" s="29">
        <v>948</v>
      </c>
      <c r="E58" s="28" t="s">
        <v>112</v>
      </c>
      <c r="F58" s="28"/>
      <c r="G58" s="28"/>
      <c r="H58" s="72">
        <f t="shared" si="3"/>
        <v>350.9</v>
      </c>
      <c r="I58" s="72">
        <f t="shared" si="3"/>
        <v>364.5</v>
      </c>
      <c r="J58" s="72">
        <f t="shared" si="3"/>
        <v>378.7</v>
      </c>
    </row>
    <row r="59" spans="1:10" s="5" customFormat="1" ht="36" customHeight="1" x14ac:dyDescent="0.2">
      <c r="A59" s="30" t="s">
        <v>28</v>
      </c>
      <c r="B59" s="89" t="s">
        <v>206</v>
      </c>
      <c r="C59" s="31"/>
      <c r="D59" s="31">
        <v>948</v>
      </c>
      <c r="E59" s="30" t="s">
        <v>112</v>
      </c>
      <c r="F59" s="30" t="s">
        <v>142</v>
      </c>
      <c r="G59" s="30"/>
      <c r="H59" s="74">
        <f t="shared" si="3"/>
        <v>350.9</v>
      </c>
      <c r="I59" s="74">
        <f t="shared" si="3"/>
        <v>364.5</v>
      </c>
      <c r="J59" s="74">
        <f t="shared" si="3"/>
        <v>378.7</v>
      </c>
    </row>
    <row r="60" spans="1:10" s="11" customFormat="1" ht="30.75" customHeight="1" x14ac:dyDescent="0.2">
      <c r="A60" s="33" t="s">
        <v>29</v>
      </c>
      <c r="B60" s="85" t="s">
        <v>159</v>
      </c>
      <c r="C60" s="32"/>
      <c r="D60" s="31">
        <v>948</v>
      </c>
      <c r="E60" s="30" t="s">
        <v>112</v>
      </c>
      <c r="F60" s="30" t="s">
        <v>142</v>
      </c>
      <c r="G60" s="30" t="s">
        <v>94</v>
      </c>
      <c r="H60" s="74">
        <v>350.9</v>
      </c>
      <c r="I60" s="74">
        <v>364.5</v>
      </c>
      <c r="J60" s="74">
        <v>378.7</v>
      </c>
    </row>
    <row r="61" spans="1:10" s="5" customFormat="1" ht="11.1" customHeight="1" x14ac:dyDescent="0.2">
      <c r="A61" s="28" t="s">
        <v>105</v>
      </c>
      <c r="B61" s="35" t="s">
        <v>26</v>
      </c>
      <c r="C61" s="29">
        <v>948</v>
      </c>
      <c r="D61" s="29">
        <v>948</v>
      </c>
      <c r="E61" s="28" t="s">
        <v>25</v>
      </c>
      <c r="F61" s="28"/>
      <c r="G61" s="28"/>
      <c r="H61" s="72">
        <f>H62</f>
        <v>87179.4</v>
      </c>
      <c r="I61" s="72">
        <f>I62</f>
        <v>85808</v>
      </c>
      <c r="J61" s="72">
        <f>J62</f>
        <v>83516.600000000006</v>
      </c>
    </row>
    <row r="62" spans="1:10" s="5" customFormat="1" ht="12.6" customHeight="1" x14ac:dyDescent="0.2">
      <c r="A62" s="28" t="s">
        <v>106</v>
      </c>
      <c r="B62" s="35" t="s">
        <v>58</v>
      </c>
      <c r="C62" s="29">
        <v>948</v>
      </c>
      <c r="D62" s="29">
        <v>948</v>
      </c>
      <c r="E62" s="28" t="s">
        <v>59</v>
      </c>
      <c r="F62" s="28"/>
      <c r="G62" s="28"/>
      <c r="H62" s="72">
        <f>H63+H66+H68+H70+H72</f>
        <v>87179.4</v>
      </c>
      <c r="I62" s="72">
        <f>I63+I66+I68</f>
        <v>85808</v>
      </c>
      <c r="J62" s="72">
        <f>J63+J66+J68</f>
        <v>83516.600000000006</v>
      </c>
    </row>
    <row r="63" spans="1:10" s="15" customFormat="1" ht="31.15" customHeight="1" x14ac:dyDescent="0.2">
      <c r="A63" s="30" t="s">
        <v>107</v>
      </c>
      <c r="B63" s="36" t="s">
        <v>195</v>
      </c>
      <c r="C63" s="31"/>
      <c r="D63" s="31">
        <v>948</v>
      </c>
      <c r="E63" s="30" t="s">
        <v>59</v>
      </c>
      <c r="F63" s="30" t="s">
        <v>148</v>
      </c>
      <c r="G63" s="30"/>
      <c r="H63" s="74">
        <f>H64+H65</f>
        <v>87179.4</v>
      </c>
      <c r="I63" s="74">
        <f>I64+I65</f>
        <v>85808</v>
      </c>
      <c r="J63" s="74">
        <f>J64+J65</f>
        <v>83516.600000000006</v>
      </c>
    </row>
    <row r="64" spans="1:10" s="13" customFormat="1" ht="22.15" customHeight="1" x14ac:dyDescent="0.2">
      <c r="A64" s="33" t="s">
        <v>108</v>
      </c>
      <c r="B64" s="85" t="s">
        <v>159</v>
      </c>
      <c r="C64" s="32"/>
      <c r="D64" s="31">
        <v>948</v>
      </c>
      <c r="E64" s="30" t="s">
        <v>59</v>
      </c>
      <c r="F64" s="30" t="s">
        <v>148</v>
      </c>
      <c r="G64" s="30" t="s">
        <v>94</v>
      </c>
      <c r="H64" s="74">
        <v>85992.7</v>
      </c>
      <c r="I64" s="74">
        <v>83211.5</v>
      </c>
      <c r="J64" s="74">
        <v>80616.600000000006</v>
      </c>
    </row>
    <row r="65" spans="1:10" s="13" customFormat="1" ht="33" customHeight="1" x14ac:dyDescent="0.2">
      <c r="A65" s="33" t="s">
        <v>268</v>
      </c>
      <c r="B65" s="94" t="s">
        <v>95</v>
      </c>
      <c r="C65" s="95"/>
      <c r="D65" s="31">
        <v>948</v>
      </c>
      <c r="E65" s="30" t="s">
        <v>59</v>
      </c>
      <c r="F65" s="96" t="s">
        <v>148</v>
      </c>
      <c r="G65" s="30" t="s">
        <v>96</v>
      </c>
      <c r="H65" s="74">
        <v>1186.7</v>
      </c>
      <c r="I65" s="74">
        <v>2596.5</v>
      </c>
      <c r="J65" s="74">
        <v>2900</v>
      </c>
    </row>
    <row r="66" spans="1:10" s="13" customFormat="1" ht="46.5" hidden="1" customHeight="1" x14ac:dyDescent="0.2">
      <c r="A66" s="30" t="s">
        <v>160</v>
      </c>
      <c r="B66" s="90" t="s">
        <v>251</v>
      </c>
      <c r="C66" s="91"/>
      <c r="D66" s="31">
        <v>948</v>
      </c>
      <c r="E66" s="30" t="s">
        <v>59</v>
      </c>
      <c r="F66" s="30" t="s">
        <v>244</v>
      </c>
      <c r="G66" s="27"/>
      <c r="H66" s="74">
        <f>H67</f>
        <v>0</v>
      </c>
      <c r="I66" s="74">
        <f>I67</f>
        <v>0</v>
      </c>
      <c r="J66" s="74">
        <f>J67</f>
        <v>0</v>
      </c>
    </row>
    <row r="67" spans="1:10" s="13" customFormat="1" ht="31.5" hidden="1" x14ac:dyDescent="0.2">
      <c r="A67" s="33" t="s">
        <v>163</v>
      </c>
      <c r="B67" s="44" t="s">
        <v>159</v>
      </c>
      <c r="C67" s="31"/>
      <c r="D67" s="31">
        <v>948</v>
      </c>
      <c r="E67" s="30" t="s">
        <v>59</v>
      </c>
      <c r="F67" s="30" t="s">
        <v>244</v>
      </c>
      <c r="G67" s="30" t="s">
        <v>94</v>
      </c>
      <c r="H67" s="74"/>
      <c r="I67" s="74">
        <v>0</v>
      </c>
      <c r="J67" s="74">
        <v>0</v>
      </c>
    </row>
    <row r="68" spans="1:10" s="13" customFormat="1" ht="42" hidden="1" x14ac:dyDescent="0.2">
      <c r="A68" s="30" t="s">
        <v>161</v>
      </c>
      <c r="B68" s="90" t="s">
        <v>250</v>
      </c>
      <c r="C68" s="91"/>
      <c r="D68" s="31">
        <v>948</v>
      </c>
      <c r="E68" s="30" t="s">
        <v>59</v>
      </c>
      <c r="F68" s="30" t="s">
        <v>245</v>
      </c>
      <c r="G68" s="27"/>
      <c r="H68" s="74">
        <f>H69</f>
        <v>0</v>
      </c>
      <c r="I68" s="74">
        <f>I69</f>
        <v>0</v>
      </c>
      <c r="J68" s="74">
        <f>J69</f>
        <v>0</v>
      </c>
    </row>
    <row r="69" spans="1:10" s="13" customFormat="1" ht="21" hidden="1" x14ac:dyDescent="0.2">
      <c r="A69" s="33" t="s">
        <v>162</v>
      </c>
      <c r="B69" s="45" t="s">
        <v>93</v>
      </c>
      <c r="C69" s="31"/>
      <c r="D69" s="31">
        <v>948</v>
      </c>
      <c r="E69" s="30" t="s">
        <v>59</v>
      </c>
      <c r="F69" s="30" t="s">
        <v>245</v>
      </c>
      <c r="G69" s="30" t="s">
        <v>94</v>
      </c>
      <c r="H69" s="74"/>
      <c r="I69" s="74">
        <v>0</v>
      </c>
      <c r="J69" s="74">
        <v>0</v>
      </c>
    </row>
    <row r="70" spans="1:10" s="13" customFormat="1" ht="52.5" hidden="1" x14ac:dyDescent="0.2">
      <c r="A70" s="33" t="s">
        <v>264</v>
      </c>
      <c r="B70" s="90" t="s">
        <v>249</v>
      </c>
      <c r="C70" s="91"/>
      <c r="D70" s="31">
        <v>948</v>
      </c>
      <c r="E70" s="30" t="s">
        <v>59</v>
      </c>
      <c r="F70" s="30" t="s">
        <v>246</v>
      </c>
      <c r="G70" s="27"/>
      <c r="H70" s="74">
        <f>H71</f>
        <v>0</v>
      </c>
      <c r="I70" s="74">
        <f>I71</f>
        <v>0</v>
      </c>
      <c r="J70" s="74">
        <f>J71</f>
        <v>0</v>
      </c>
    </row>
    <row r="71" spans="1:10" s="13" customFormat="1" ht="31.5" hidden="1" x14ac:dyDescent="0.2">
      <c r="A71" s="33" t="s">
        <v>265</v>
      </c>
      <c r="B71" s="44" t="s">
        <v>159</v>
      </c>
      <c r="C71" s="31"/>
      <c r="D71" s="31">
        <v>948</v>
      </c>
      <c r="E71" s="30" t="s">
        <v>59</v>
      </c>
      <c r="F71" s="30" t="s">
        <v>246</v>
      </c>
      <c r="G71" s="30" t="s">
        <v>94</v>
      </c>
      <c r="H71" s="74"/>
      <c r="I71" s="74">
        <v>0</v>
      </c>
      <c r="J71" s="74">
        <v>0</v>
      </c>
    </row>
    <row r="72" spans="1:10" s="13" customFormat="1" ht="63" hidden="1" x14ac:dyDescent="0.2">
      <c r="A72" s="33" t="s">
        <v>266</v>
      </c>
      <c r="B72" s="90" t="s">
        <v>248</v>
      </c>
      <c r="C72" s="91"/>
      <c r="D72" s="31">
        <v>948</v>
      </c>
      <c r="E72" s="30" t="s">
        <v>59</v>
      </c>
      <c r="F72" s="30" t="s">
        <v>247</v>
      </c>
      <c r="G72" s="27"/>
      <c r="H72" s="74">
        <f>H73</f>
        <v>0</v>
      </c>
      <c r="I72" s="74">
        <f>I73</f>
        <v>0</v>
      </c>
      <c r="J72" s="74">
        <f>J73</f>
        <v>0</v>
      </c>
    </row>
    <row r="73" spans="1:10" s="13" customFormat="1" ht="21" hidden="1" x14ac:dyDescent="0.2">
      <c r="A73" s="33" t="s">
        <v>267</v>
      </c>
      <c r="B73" s="45" t="s">
        <v>93</v>
      </c>
      <c r="C73" s="31"/>
      <c r="D73" s="31">
        <v>948</v>
      </c>
      <c r="E73" s="30" t="s">
        <v>59</v>
      </c>
      <c r="F73" s="30" t="s">
        <v>247</v>
      </c>
      <c r="G73" s="30" t="s">
        <v>94</v>
      </c>
      <c r="H73" s="74"/>
      <c r="I73" s="74">
        <v>0</v>
      </c>
      <c r="J73" s="74">
        <v>0</v>
      </c>
    </row>
    <row r="74" spans="1:10" s="13" customFormat="1" ht="11.25" x14ac:dyDescent="0.2">
      <c r="A74" s="28" t="s">
        <v>33</v>
      </c>
      <c r="B74" s="35" t="s">
        <v>242</v>
      </c>
      <c r="C74" s="29"/>
      <c r="D74" s="29">
        <v>948</v>
      </c>
      <c r="E74" s="28" t="s">
        <v>237</v>
      </c>
      <c r="F74" s="28"/>
      <c r="G74" s="28"/>
      <c r="H74" s="72">
        <f t="shared" ref="H74:J76" si="4">H75</f>
        <v>296</v>
      </c>
      <c r="I74" s="72">
        <f t="shared" si="4"/>
        <v>316.7</v>
      </c>
      <c r="J74" s="72">
        <f t="shared" si="4"/>
        <v>338.9</v>
      </c>
    </row>
    <row r="75" spans="1:10" s="13" customFormat="1" ht="21" x14ac:dyDescent="0.2">
      <c r="A75" s="28" t="s">
        <v>35</v>
      </c>
      <c r="B75" s="35" t="s">
        <v>236</v>
      </c>
      <c r="C75" s="29"/>
      <c r="D75" s="29">
        <v>948</v>
      </c>
      <c r="E75" s="28" t="s">
        <v>238</v>
      </c>
      <c r="F75" s="28"/>
      <c r="G75" s="28"/>
      <c r="H75" s="72">
        <f t="shared" si="4"/>
        <v>296</v>
      </c>
      <c r="I75" s="72">
        <f t="shared" si="4"/>
        <v>316.7</v>
      </c>
      <c r="J75" s="72">
        <f t="shared" si="4"/>
        <v>338.9</v>
      </c>
    </row>
    <row r="76" spans="1:10" s="13" customFormat="1" ht="66" customHeight="1" x14ac:dyDescent="0.2">
      <c r="A76" s="30" t="s">
        <v>38</v>
      </c>
      <c r="B76" s="36" t="s">
        <v>239</v>
      </c>
      <c r="C76" s="31"/>
      <c r="D76" s="31">
        <v>948</v>
      </c>
      <c r="E76" s="30" t="s">
        <v>238</v>
      </c>
      <c r="F76" s="30" t="s">
        <v>240</v>
      </c>
      <c r="G76" s="30"/>
      <c r="H76" s="74">
        <f t="shared" si="4"/>
        <v>296</v>
      </c>
      <c r="I76" s="74">
        <f t="shared" si="4"/>
        <v>316.7</v>
      </c>
      <c r="J76" s="74">
        <f t="shared" si="4"/>
        <v>338.9</v>
      </c>
    </row>
    <row r="77" spans="1:10" s="13" customFormat="1" ht="31.5" x14ac:dyDescent="0.2">
      <c r="A77" s="33" t="s">
        <v>39</v>
      </c>
      <c r="B77" s="85" t="s">
        <v>159</v>
      </c>
      <c r="C77" s="31"/>
      <c r="D77" s="31">
        <v>948</v>
      </c>
      <c r="E77" s="30" t="s">
        <v>238</v>
      </c>
      <c r="F77" s="30" t="s">
        <v>240</v>
      </c>
      <c r="G77" s="30" t="s">
        <v>94</v>
      </c>
      <c r="H77" s="74">
        <v>296</v>
      </c>
      <c r="I77" s="74">
        <v>316.7</v>
      </c>
      <c r="J77" s="74">
        <v>338.9</v>
      </c>
    </row>
    <row r="78" spans="1:10" s="5" customFormat="1" ht="10.9" customHeight="1" x14ac:dyDescent="0.2">
      <c r="A78" s="28" t="s">
        <v>45</v>
      </c>
      <c r="B78" s="35" t="s">
        <v>30</v>
      </c>
      <c r="C78" s="29">
        <v>948</v>
      </c>
      <c r="D78" s="29">
        <v>948</v>
      </c>
      <c r="E78" s="28" t="s">
        <v>31</v>
      </c>
      <c r="F78" s="30"/>
      <c r="G78" s="28"/>
      <c r="H78" s="72">
        <f>H82+H79</f>
        <v>3213.8</v>
      </c>
      <c r="I78" s="72">
        <f>I82+I79</f>
        <v>3299.8</v>
      </c>
      <c r="J78" s="72">
        <f>J82+J79</f>
        <v>3527.7</v>
      </c>
    </row>
    <row r="79" spans="1:10" s="5" customFormat="1" ht="31.5" customHeight="1" x14ac:dyDescent="0.2">
      <c r="A79" s="28" t="s">
        <v>254</v>
      </c>
      <c r="B79" s="35" t="s">
        <v>113</v>
      </c>
      <c r="C79" s="26"/>
      <c r="D79" s="29">
        <v>948</v>
      </c>
      <c r="E79" s="28" t="s">
        <v>114</v>
      </c>
      <c r="F79" s="30"/>
      <c r="G79" s="30"/>
      <c r="H79" s="74">
        <f t="shared" ref="H79:J80" si="5">H80</f>
        <v>53</v>
      </c>
      <c r="I79" s="74">
        <f t="shared" si="5"/>
        <v>53.5</v>
      </c>
      <c r="J79" s="74">
        <f t="shared" si="5"/>
        <v>54</v>
      </c>
    </row>
    <row r="80" spans="1:10" s="5" customFormat="1" ht="24.75" customHeight="1" x14ac:dyDescent="0.2">
      <c r="A80" s="30" t="s">
        <v>46</v>
      </c>
      <c r="B80" s="36" t="s">
        <v>208</v>
      </c>
      <c r="C80" s="31"/>
      <c r="D80" s="31">
        <v>948</v>
      </c>
      <c r="E80" s="30" t="s">
        <v>114</v>
      </c>
      <c r="F80" s="30" t="s">
        <v>143</v>
      </c>
      <c r="G80" s="30"/>
      <c r="H80" s="74">
        <f t="shared" si="5"/>
        <v>53</v>
      </c>
      <c r="I80" s="74">
        <f t="shared" si="5"/>
        <v>53.5</v>
      </c>
      <c r="J80" s="74">
        <f t="shared" si="5"/>
        <v>54</v>
      </c>
    </row>
    <row r="81" spans="1:10" s="5" customFormat="1" ht="30.75" customHeight="1" x14ac:dyDescent="0.2">
      <c r="A81" s="33" t="s">
        <v>47</v>
      </c>
      <c r="B81" s="85" t="s">
        <v>159</v>
      </c>
      <c r="C81" s="32"/>
      <c r="D81" s="31">
        <v>948</v>
      </c>
      <c r="E81" s="30" t="s">
        <v>114</v>
      </c>
      <c r="F81" s="30" t="s">
        <v>143</v>
      </c>
      <c r="G81" s="30" t="s">
        <v>94</v>
      </c>
      <c r="H81" s="74">
        <v>53</v>
      </c>
      <c r="I81" s="74">
        <v>53.5</v>
      </c>
      <c r="J81" s="74">
        <v>54</v>
      </c>
    </row>
    <row r="82" spans="1:10" s="5" customFormat="1" ht="13.15" customHeight="1" x14ac:dyDescent="0.2">
      <c r="A82" s="28" t="s">
        <v>221</v>
      </c>
      <c r="B82" s="35" t="s">
        <v>158</v>
      </c>
      <c r="C82" s="29">
        <v>948</v>
      </c>
      <c r="D82" s="29">
        <v>948</v>
      </c>
      <c r="E82" s="28" t="s">
        <v>32</v>
      </c>
      <c r="F82" s="28"/>
      <c r="G82" s="28"/>
      <c r="H82" s="72">
        <f>H83+H85+H87+H89</f>
        <v>3160.8</v>
      </c>
      <c r="I82" s="72">
        <f>I83+I85+I87+I89</f>
        <v>3246.3</v>
      </c>
      <c r="J82" s="72">
        <f>J83+J85+J87+J89</f>
        <v>3473.7</v>
      </c>
    </row>
    <row r="83" spans="1:10" s="10" customFormat="1" ht="33" customHeight="1" x14ac:dyDescent="0.2">
      <c r="A83" s="30" t="s">
        <v>255</v>
      </c>
      <c r="B83" s="36" t="s">
        <v>196</v>
      </c>
      <c r="C83" s="31">
        <v>948</v>
      </c>
      <c r="D83" s="31">
        <v>948</v>
      </c>
      <c r="E83" s="30" t="s">
        <v>32</v>
      </c>
      <c r="F83" s="30" t="s">
        <v>149</v>
      </c>
      <c r="G83" s="30"/>
      <c r="H83" s="74">
        <f>H84</f>
        <v>1290.8</v>
      </c>
      <c r="I83" s="74">
        <f>I84</f>
        <v>1324.8</v>
      </c>
      <c r="J83" s="74">
        <f>J84</f>
        <v>1417.6</v>
      </c>
    </row>
    <row r="84" spans="1:10" s="13" customFormat="1" ht="21.75" customHeight="1" x14ac:dyDescent="0.2">
      <c r="A84" s="33" t="s">
        <v>256</v>
      </c>
      <c r="B84" s="85" t="s">
        <v>159</v>
      </c>
      <c r="C84" s="32">
        <v>948</v>
      </c>
      <c r="D84" s="31">
        <v>948</v>
      </c>
      <c r="E84" s="30" t="s">
        <v>32</v>
      </c>
      <c r="F84" s="30" t="s">
        <v>149</v>
      </c>
      <c r="G84" s="30" t="s">
        <v>94</v>
      </c>
      <c r="H84" s="74">
        <v>1290.8</v>
      </c>
      <c r="I84" s="74">
        <v>1324.8</v>
      </c>
      <c r="J84" s="74">
        <v>1417.6</v>
      </c>
    </row>
    <row r="85" spans="1:10" s="13" customFormat="1" ht="52.5" customHeight="1" x14ac:dyDescent="0.2">
      <c r="A85" s="30" t="s">
        <v>257</v>
      </c>
      <c r="B85" s="36" t="s">
        <v>197</v>
      </c>
      <c r="C85" s="31"/>
      <c r="D85" s="31">
        <v>948</v>
      </c>
      <c r="E85" s="30" t="s">
        <v>32</v>
      </c>
      <c r="F85" s="30" t="s">
        <v>150</v>
      </c>
      <c r="G85" s="30"/>
      <c r="H85" s="74">
        <f>H86</f>
        <v>1010</v>
      </c>
      <c r="I85" s="74">
        <f>I86</f>
        <v>1037.3</v>
      </c>
      <c r="J85" s="74">
        <f>J86</f>
        <v>1110</v>
      </c>
    </row>
    <row r="86" spans="1:10" s="13" customFormat="1" ht="32.25" customHeight="1" x14ac:dyDescent="0.2">
      <c r="A86" s="33" t="s">
        <v>258</v>
      </c>
      <c r="B86" s="85" t="s">
        <v>159</v>
      </c>
      <c r="C86" s="32"/>
      <c r="D86" s="31">
        <v>948</v>
      </c>
      <c r="E86" s="30" t="s">
        <v>32</v>
      </c>
      <c r="F86" s="30" t="s">
        <v>150</v>
      </c>
      <c r="G86" s="30" t="s">
        <v>94</v>
      </c>
      <c r="H86" s="74">
        <v>1010</v>
      </c>
      <c r="I86" s="74">
        <v>1037.3</v>
      </c>
      <c r="J86" s="74">
        <v>1110</v>
      </c>
    </row>
    <row r="87" spans="1:10" s="16" customFormat="1" ht="42" customHeight="1" x14ac:dyDescent="0.2">
      <c r="A87" s="30" t="s">
        <v>259</v>
      </c>
      <c r="B87" s="89" t="s">
        <v>198</v>
      </c>
      <c r="C87" s="31"/>
      <c r="D87" s="31">
        <v>948</v>
      </c>
      <c r="E87" s="30" t="s">
        <v>32</v>
      </c>
      <c r="F87" s="30" t="s">
        <v>147</v>
      </c>
      <c r="G87" s="30"/>
      <c r="H87" s="74">
        <f>H88</f>
        <v>40</v>
      </c>
      <c r="I87" s="74">
        <f>I88</f>
        <v>42</v>
      </c>
      <c r="J87" s="74">
        <f>J88</f>
        <v>45</v>
      </c>
    </row>
    <row r="88" spans="1:10" s="16" customFormat="1" ht="31.5" customHeight="1" x14ac:dyDescent="0.2">
      <c r="A88" s="33" t="s">
        <v>260</v>
      </c>
      <c r="B88" s="85" t="s">
        <v>159</v>
      </c>
      <c r="C88" s="32">
        <v>948</v>
      </c>
      <c r="D88" s="31">
        <v>948</v>
      </c>
      <c r="E88" s="30" t="s">
        <v>32</v>
      </c>
      <c r="F88" s="30" t="s">
        <v>147</v>
      </c>
      <c r="G88" s="30" t="s">
        <v>94</v>
      </c>
      <c r="H88" s="74">
        <v>40</v>
      </c>
      <c r="I88" s="74">
        <v>42</v>
      </c>
      <c r="J88" s="74">
        <v>45</v>
      </c>
    </row>
    <row r="89" spans="1:10" s="16" customFormat="1" ht="81" customHeight="1" x14ac:dyDescent="0.2">
      <c r="A89" s="30" t="s">
        <v>261</v>
      </c>
      <c r="B89" s="89" t="s">
        <v>199</v>
      </c>
      <c r="C89" s="31"/>
      <c r="D89" s="31">
        <v>948</v>
      </c>
      <c r="E89" s="30" t="s">
        <v>32</v>
      </c>
      <c r="F89" s="30" t="s">
        <v>172</v>
      </c>
      <c r="G89" s="30"/>
      <c r="H89" s="74">
        <f>H90</f>
        <v>820</v>
      </c>
      <c r="I89" s="74">
        <f>I90</f>
        <v>842.2</v>
      </c>
      <c r="J89" s="74">
        <f>J90</f>
        <v>901.1</v>
      </c>
    </row>
    <row r="90" spans="1:10" s="13" customFormat="1" ht="32.25" customHeight="1" x14ac:dyDescent="0.2">
      <c r="A90" s="33" t="s">
        <v>262</v>
      </c>
      <c r="B90" s="85" t="s">
        <v>159</v>
      </c>
      <c r="C90" s="32">
        <v>948</v>
      </c>
      <c r="D90" s="31">
        <v>948</v>
      </c>
      <c r="E90" s="30" t="s">
        <v>32</v>
      </c>
      <c r="F90" s="30" t="s">
        <v>172</v>
      </c>
      <c r="G90" s="30" t="s">
        <v>94</v>
      </c>
      <c r="H90" s="74">
        <v>820</v>
      </c>
      <c r="I90" s="74">
        <v>842.2</v>
      </c>
      <c r="J90" s="74">
        <v>901.1</v>
      </c>
    </row>
    <row r="91" spans="1:10" s="13" customFormat="1" ht="11.25" x14ac:dyDescent="0.2">
      <c r="A91" s="28" t="s">
        <v>53</v>
      </c>
      <c r="B91" s="35" t="s">
        <v>73</v>
      </c>
      <c r="C91" s="29">
        <v>948</v>
      </c>
      <c r="D91" s="29">
        <v>948</v>
      </c>
      <c r="E91" s="28" t="s">
        <v>34</v>
      </c>
      <c r="F91" s="28"/>
      <c r="G91" s="28"/>
      <c r="H91" s="72">
        <f>H92</f>
        <v>19668.699999999997</v>
      </c>
      <c r="I91" s="72">
        <f>I92</f>
        <v>20504.599999999999</v>
      </c>
      <c r="J91" s="72">
        <f>J92</f>
        <v>21939.5</v>
      </c>
    </row>
    <row r="92" spans="1:10" s="13" customFormat="1" ht="11.25" x14ac:dyDescent="0.2">
      <c r="A92" s="28" t="s">
        <v>54</v>
      </c>
      <c r="B92" s="35" t="s">
        <v>36</v>
      </c>
      <c r="C92" s="29">
        <v>948</v>
      </c>
      <c r="D92" s="29">
        <v>948</v>
      </c>
      <c r="E92" s="28" t="s">
        <v>37</v>
      </c>
      <c r="F92" s="28"/>
      <c r="G92" s="28"/>
      <c r="H92" s="72">
        <f>H93+H95+H97</f>
        <v>19668.699999999997</v>
      </c>
      <c r="I92" s="72">
        <f>I93+I95+I97</f>
        <v>20504.599999999999</v>
      </c>
      <c r="J92" s="72">
        <f>J93+J95+J97</f>
        <v>21939.5</v>
      </c>
    </row>
    <row r="93" spans="1:10" ht="56.25" customHeight="1" x14ac:dyDescent="0.2">
      <c r="A93" s="30" t="s">
        <v>55</v>
      </c>
      <c r="B93" s="36" t="s">
        <v>200</v>
      </c>
      <c r="C93" s="31">
        <v>948</v>
      </c>
      <c r="D93" s="31">
        <v>948</v>
      </c>
      <c r="E93" s="30" t="s">
        <v>37</v>
      </c>
      <c r="F93" s="30" t="s">
        <v>151</v>
      </c>
      <c r="G93" s="30"/>
      <c r="H93" s="74">
        <f>H94</f>
        <v>17728.099999999999</v>
      </c>
      <c r="I93" s="74">
        <f>I94</f>
        <v>18510.599999999999</v>
      </c>
      <c r="J93" s="74">
        <f>J94</f>
        <v>19805.5</v>
      </c>
    </row>
    <row r="94" spans="1:10" s="11" customFormat="1" ht="34.5" customHeight="1" x14ac:dyDescent="0.2">
      <c r="A94" s="33" t="s">
        <v>56</v>
      </c>
      <c r="B94" s="85" t="s">
        <v>159</v>
      </c>
      <c r="C94" s="32">
        <v>948</v>
      </c>
      <c r="D94" s="31">
        <v>948</v>
      </c>
      <c r="E94" s="30" t="s">
        <v>37</v>
      </c>
      <c r="F94" s="30" t="s">
        <v>151</v>
      </c>
      <c r="G94" s="30" t="s">
        <v>94</v>
      </c>
      <c r="H94" s="74">
        <v>17728.099999999999</v>
      </c>
      <c r="I94" s="74">
        <v>18510.599999999999</v>
      </c>
      <c r="J94" s="74">
        <v>19805.5</v>
      </c>
    </row>
    <row r="95" spans="1:10" s="11" customFormat="1" ht="45" customHeight="1" x14ac:dyDescent="0.2">
      <c r="A95" s="30" t="s">
        <v>232</v>
      </c>
      <c r="B95" s="89" t="s">
        <v>207</v>
      </c>
      <c r="C95" s="31"/>
      <c r="D95" s="31">
        <v>948</v>
      </c>
      <c r="E95" s="30" t="s">
        <v>37</v>
      </c>
      <c r="F95" s="30" t="s">
        <v>152</v>
      </c>
      <c r="G95" s="30"/>
      <c r="H95" s="74">
        <f>H96</f>
        <v>1151</v>
      </c>
      <c r="I95" s="74">
        <f>I96</f>
        <v>1182</v>
      </c>
      <c r="J95" s="74">
        <f>J96</f>
        <v>1265</v>
      </c>
    </row>
    <row r="96" spans="1:10" s="11" customFormat="1" ht="30.75" customHeight="1" x14ac:dyDescent="0.2">
      <c r="A96" s="33" t="s">
        <v>233</v>
      </c>
      <c r="B96" s="85" t="s">
        <v>159</v>
      </c>
      <c r="C96" s="31"/>
      <c r="D96" s="31">
        <v>948</v>
      </c>
      <c r="E96" s="30" t="s">
        <v>37</v>
      </c>
      <c r="F96" s="30" t="s">
        <v>152</v>
      </c>
      <c r="G96" s="30" t="s">
        <v>94</v>
      </c>
      <c r="H96" s="74">
        <v>1151</v>
      </c>
      <c r="I96" s="74">
        <v>1182</v>
      </c>
      <c r="J96" s="74">
        <v>1265</v>
      </c>
    </row>
    <row r="97" spans="1:13" s="11" customFormat="1" ht="117.75" customHeight="1" x14ac:dyDescent="0.2">
      <c r="A97" s="30" t="s">
        <v>234</v>
      </c>
      <c r="B97" s="89" t="s">
        <v>201</v>
      </c>
      <c r="C97" s="31"/>
      <c r="D97" s="31">
        <v>948</v>
      </c>
      <c r="E97" s="30" t="s">
        <v>37</v>
      </c>
      <c r="F97" s="30" t="s">
        <v>173</v>
      </c>
      <c r="G97" s="30"/>
      <c r="H97" s="74">
        <f>H98</f>
        <v>789.6</v>
      </c>
      <c r="I97" s="74">
        <f>I98</f>
        <v>812</v>
      </c>
      <c r="J97" s="74">
        <f>J98</f>
        <v>869</v>
      </c>
    </row>
    <row r="98" spans="1:13" s="11" customFormat="1" ht="31.5" customHeight="1" x14ac:dyDescent="0.2">
      <c r="A98" s="33" t="s">
        <v>235</v>
      </c>
      <c r="B98" s="85" t="s">
        <v>159</v>
      </c>
      <c r="C98" s="32"/>
      <c r="D98" s="31">
        <v>948</v>
      </c>
      <c r="E98" s="30" t="s">
        <v>37</v>
      </c>
      <c r="F98" s="30" t="s">
        <v>173</v>
      </c>
      <c r="G98" s="30" t="s">
        <v>94</v>
      </c>
      <c r="H98" s="74">
        <v>789.6</v>
      </c>
      <c r="I98" s="74">
        <v>812</v>
      </c>
      <c r="J98" s="74">
        <v>869</v>
      </c>
    </row>
    <row r="99" spans="1:13" s="10" customFormat="1" ht="12" customHeight="1" x14ac:dyDescent="0.2">
      <c r="A99" s="28" t="s">
        <v>69</v>
      </c>
      <c r="B99" s="35" t="s">
        <v>41</v>
      </c>
      <c r="C99" s="29">
        <v>948</v>
      </c>
      <c r="D99" s="29">
        <v>948</v>
      </c>
      <c r="E99" s="28" t="s">
        <v>42</v>
      </c>
      <c r="F99" s="28"/>
      <c r="G99" s="28"/>
      <c r="H99" s="72">
        <f>H109+H100+H103+H106</f>
        <v>16540.900000000001</v>
      </c>
      <c r="I99" s="72">
        <f>I109+I100+I103+I106</f>
        <v>17187.8</v>
      </c>
      <c r="J99" s="72">
        <f>J109+J100+J103+J106</f>
        <v>17858</v>
      </c>
    </row>
    <row r="100" spans="1:13" s="10" customFormat="1" ht="11.1" customHeight="1" x14ac:dyDescent="0.2">
      <c r="A100" s="28" t="s">
        <v>70</v>
      </c>
      <c r="B100" s="35" t="s">
        <v>165</v>
      </c>
      <c r="C100" s="29"/>
      <c r="D100" s="29">
        <v>948</v>
      </c>
      <c r="E100" s="28" t="s">
        <v>164</v>
      </c>
      <c r="F100" s="28"/>
      <c r="G100" s="28"/>
      <c r="H100" s="72">
        <f>H101</f>
        <v>624.20000000000005</v>
      </c>
      <c r="I100" s="72">
        <f t="shared" ref="I100:J101" si="6">I101</f>
        <v>648.6</v>
      </c>
      <c r="J100" s="72">
        <f t="shared" si="6"/>
        <v>673.9</v>
      </c>
    </row>
    <row r="101" spans="1:13" s="15" customFormat="1" ht="24.75" customHeight="1" x14ac:dyDescent="0.2">
      <c r="A101" s="30" t="s">
        <v>71</v>
      </c>
      <c r="B101" s="36" t="s">
        <v>202</v>
      </c>
      <c r="C101" s="31"/>
      <c r="D101" s="31">
        <v>948</v>
      </c>
      <c r="E101" s="30" t="s">
        <v>164</v>
      </c>
      <c r="F101" s="30" t="s">
        <v>144</v>
      </c>
      <c r="G101" s="30"/>
      <c r="H101" s="74">
        <f>H102</f>
        <v>624.20000000000005</v>
      </c>
      <c r="I101" s="74">
        <f t="shared" si="6"/>
        <v>648.6</v>
      </c>
      <c r="J101" s="74">
        <f t="shared" si="6"/>
        <v>673.9</v>
      </c>
    </row>
    <row r="102" spans="1:13" s="10" customFormat="1" ht="23.25" customHeight="1" x14ac:dyDescent="0.2">
      <c r="A102" s="33" t="s">
        <v>72</v>
      </c>
      <c r="B102" s="85" t="s">
        <v>91</v>
      </c>
      <c r="C102" s="32"/>
      <c r="D102" s="31">
        <v>948</v>
      </c>
      <c r="E102" s="30" t="s">
        <v>164</v>
      </c>
      <c r="F102" s="30" t="s">
        <v>144</v>
      </c>
      <c r="G102" s="30" t="s">
        <v>92</v>
      </c>
      <c r="H102" s="74">
        <v>624.20000000000005</v>
      </c>
      <c r="I102" s="74">
        <v>648.6</v>
      </c>
      <c r="J102" s="74">
        <v>673.9</v>
      </c>
    </row>
    <row r="103" spans="1:13" s="10" customFormat="1" ht="13.15" hidden="1" customHeight="1" x14ac:dyDescent="0.2">
      <c r="A103" s="28" t="s">
        <v>115</v>
      </c>
      <c r="B103" s="35" t="s">
        <v>180</v>
      </c>
      <c r="C103" s="29"/>
      <c r="D103" s="29">
        <v>948</v>
      </c>
      <c r="E103" s="28" t="s">
        <v>164</v>
      </c>
      <c r="F103" s="28"/>
      <c r="G103" s="28"/>
      <c r="H103" s="72">
        <f>H104</f>
        <v>0</v>
      </c>
      <c r="I103" s="72">
        <f t="shared" ref="I103:J104" si="7">I104</f>
        <v>0</v>
      </c>
      <c r="J103" s="72">
        <f t="shared" si="7"/>
        <v>0</v>
      </c>
    </row>
    <row r="104" spans="1:13" s="10" customFormat="1" ht="30.6" hidden="1" customHeight="1" x14ac:dyDescent="0.2">
      <c r="A104" s="30" t="s">
        <v>116</v>
      </c>
      <c r="B104" s="36" t="s">
        <v>181</v>
      </c>
      <c r="C104" s="31"/>
      <c r="D104" s="31">
        <v>948</v>
      </c>
      <c r="E104" s="30" t="s">
        <v>164</v>
      </c>
      <c r="F104" s="30" t="s">
        <v>182</v>
      </c>
      <c r="G104" s="30"/>
      <c r="H104" s="74">
        <f>H105</f>
        <v>0</v>
      </c>
      <c r="I104" s="74">
        <f t="shared" si="7"/>
        <v>0</v>
      </c>
      <c r="J104" s="74">
        <f t="shared" si="7"/>
        <v>0</v>
      </c>
    </row>
    <row r="105" spans="1:13" s="10" customFormat="1" ht="24" hidden="1" customHeight="1" x14ac:dyDescent="0.2">
      <c r="A105" s="33" t="s">
        <v>117</v>
      </c>
      <c r="B105" s="85" t="s">
        <v>91</v>
      </c>
      <c r="C105" s="32"/>
      <c r="D105" s="31">
        <v>948</v>
      </c>
      <c r="E105" s="30" t="s">
        <v>164</v>
      </c>
      <c r="F105" s="30" t="s">
        <v>182</v>
      </c>
      <c r="G105" s="30" t="s">
        <v>92</v>
      </c>
      <c r="H105" s="74">
        <v>0</v>
      </c>
      <c r="I105" s="74">
        <v>0</v>
      </c>
      <c r="J105" s="74">
        <v>0</v>
      </c>
    </row>
    <row r="106" spans="1:13" s="10" customFormat="1" ht="18" customHeight="1" x14ac:dyDescent="0.2">
      <c r="A106" s="28" t="s">
        <v>229</v>
      </c>
      <c r="B106" s="35" t="s">
        <v>186</v>
      </c>
      <c r="C106" s="29"/>
      <c r="D106" s="29">
        <v>948</v>
      </c>
      <c r="E106" s="28" t="s">
        <v>184</v>
      </c>
      <c r="F106" s="28"/>
      <c r="G106" s="28"/>
      <c r="H106" s="72">
        <f>H108</f>
        <v>1052</v>
      </c>
      <c r="I106" s="72">
        <f>I108</f>
        <v>1093.2</v>
      </c>
      <c r="J106" s="72">
        <f>J108</f>
        <v>1135.8</v>
      </c>
    </row>
    <row r="107" spans="1:13" s="10" customFormat="1" ht="45.75" customHeight="1" x14ac:dyDescent="0.2">
      <c r="A107" s="30" t="s">
        <v>230</v>
      </c>
      <c r="B107" s="89" t="s">
        <v>181</v>
      </c>
      <c r="C107" s="31"/>
      <c r="D107" s="31">
        <v>948</v>
      </c>
      <c r="E107" s="30" t="s">
        <v>184</v>
      </c>
      <c r="F107" s="30" t="s">
        <v>182</v>
      </c>
      <c r="G107" s="30"/>
      <c r="H107" s="74">
        <f>H108</f>
        <v>1052</v>
      </c>
      <c r="I107" s="74">
        <f t="shared" ref="I107:J107" si="8">I108</f>
        <v>1093.2</v>
      </c>
      <c r="J107" s="74">
        <f t="shared" si="8"/>
        <v>1135.8</v>
      </c>
    </row>
    <row r="108" spans="1:13" s="10" customFormat="1" ht="22.5" customHeight="1" x14ac:dyDescent="0.2">
      <c r="A108" s="33" t="s">
        <v>231</v>
      </c>
      <c r="B108" s="85" t="s">
        <v>91</v>
      </c>
      <c r="C108" s="32"/>
      <c r="D108" s="31">
        <v>948</v>
      </c>
      <c r="E108" s="30" t="s">
        <v>184</v>
      </c>
      <c r="F108" s="30" t="s">
        <v>182</v>
      </c>
      <c r="G108" s="30" t="s">
        <v>92</v>
      </c>
      <c r="H108" s="74">
        <v>1052</v>
      </c>
      <c r="I108" s="74">
        <v>1093.2</v>
      </c>
      <c r="J108" s="74">
        <v>1135.8</v>
      </c>
    </row>
    <row r="109" spans="1:13" s="10" customFormat="1" ht="12.75" customHeight="1" x14ac:dyDescent="0.2">
      <c r="A109" s="28" t="s">
        <v>225</v>
      </c>
      <c r="B109" s="35" t="s">
        <v>60</v>
      </c>
      <c r="C109" s="29">
        <v>948</v>
      </c>
      <c r="D109" s="29">
        <v>948</v>
      </c>
      <c r="E109" s="28" t="s">
        <v>43</v>
      </c>
      <c r="F109" s="28"/>
      <c r="G109" s="28"/>
      <c r="H109" s="72">
        <f>H110+H112</f>
        <v>14864.7</v>
      </c>
      <c r="I109" s="72">
        <f t="shared" ref="I109:J109" si="9">I110+I112</f>
        <v>15446</v>
      </c>
      <c r="J109" s="72">
        <f t="shared" si="9"/>
        <v>16048.3</v>
      </c>
    </row>
    <row r="110" spans="1:13" s="11" customFormat="1" ht="60" customHeight="1" x14ac:dyDescent="0.2">
      <c r="A110" s="30" t="s">
        <v>226</v>
      </c>
      <c r="B110" s="36" t="s">
        <v>270</v>
      </c>
      <c r="C110" s="31">
        <v>948</v>
      </c>
      <c r="D110" s="31">
        <v>948</v>
      </c>
      <c r="E110" s="30" t="s">
        <v>43</v>
      </c>
      <c r="F110" s="30" t="s">
        <v>156</v>
      </c>
      <c r="G110" s="30"/>
      <c r="H110" s="74">
        <f>H111</f>
        <v>9443.1</v>
      </c>
      <c r="I110" s="74">
        <f t="shared" ref="I110:J110" si="10">I111</f>
        <v>9812.4</v>
      </c>
      <c r="J110" s="74">
        <f t="shared" si="10"/>
        <v>10194.9</v>
      </c>
      <c r="M110" s="10"/>
    </row>
    <row r="111" spans="1:13" s="10" customFormat="1" ht="12.4" customHeight="1" x14ac:dyDescent="0.2">
      <c r="A111" s="33" t="s">
        <v>227</v>
      </c>
      <c r="B111" s="85" t="s">
        <v>91</v>
      </c>
      <c r="C111" s="32"/>
      <c r="D111" s="31">
        <v>948</v>
      </c>
      <c r="E111" s="30" t="s">
        <v>43</v>
      </c>
      <c r="F111" s="30" t="s">
        <v>156</v>
      </c>
      <c r="G111" s="30" t="s">
        <v>92</v>
      </c>
      <c r="H111" s="74">
        <v>9443.1</v>
      </c>
      <c r="I111" s="74">
        <v>9812.4</v>
      </c>
      <c r="J111" s="74">
        <v>10194.9</v>
      </c>
      <c r="M111" s="11"/>
    </row>
    <row r="112" spans="1:13" s="15" customFormat="1" ht="46.5" customHeight="1" x14ac:dyDescent="0.2">
      <c r="A112" s="30" t="s">
        <v>228</v>
      </c>
      <c r="B112" s="36" t="s">
        <v>271</v>
      </c>
      <c r="C112" s="31"/>
      <c r="D112" s="31">
        <v>948</v>
      </c>
      <c r="E112" s="30" t="s">
        <v>43</v>
      </c>
      <c r="F112" s="30" t="s">
        <v>157</v>
      </c>
      <c r="G112" s="30"/>
      <c r="H112" s="74">
        <f>H113</f>
        <v>5421.6</v>
      </c>
      <c r="I112" s="74">
        <f t="shared" ref="I112:J112" si="11">I113</f>
        <v>5633.6</v>
      </c>
      <c r="J112" s="74">
        <f t="shared" si="11"/>
        <v>5853.4</v>
      </c>
      <c r="M112" s="10"/>
    </row>
    <row r="113" spans="1:13" s="10" customFormat="1" ht="10.5" customHeight="1" x14ac:dyDescent="0.2">
      <c r="A113" s="33" t="s">
        <v>263</v>
      </c>
      <c r="B113" s="85" t="s">
        <v>91</v>
      </c>
      <c r="C113" s="32"/>
      <c r="D113" s="31">
        <v>948</v>
      </c>
      <c r="E113" s="30" t="s">
        <v>43</v>
      </c>
      <c r="F113" s="30" t="s">
        <v>157</v>
      </c>
      <c r="G113" s="30" t="s">
        <v>92</v>
      </c>
      <c r="H113" s="74">
        <v>5421.6</v>
      </c>
      <c r="I113" s="74">
        <v>5633.6</v>
      </c>
      <c r="J113" s="74">
        <v>5853.4</v>
      </c>
      <c r="M113" s="15"/>
    </row>
    <row r="114" spans="1:13" s="10" customFormat="1" ht="12" customHeight="1" x14ac:dyDescent="0.2">
      <c r="A114" s="28" t="s">
        <v>118</v>
      </c>
      <c r="B114" s="35" t="s">
        <v>66</v>
      </c>
      <c r="C114" s="29">
        <v>948</v>
      </c>
      <c r="D114" s="29">
        <v>948</v>
      </c>
      <c r="E114" s="28" t="s">
        <v>67</v>
      </c>
      <c r="F114" s="28"/>
      <c r="G114" s="28"/>
      <c r="H114" s="72">
        <f>H115</f>
        <v>720</v>
      </c>
      <c r="I114" s="72">
        <f t="shared" ref="I114:J116" si="12">I115</f>
        <v>739</v>
      </c>
      <c r="J114" s="72">
        <f t="shared" si="12"/>
        <v>791</v>
      </c>
    </row>
    <row r="115" spans="1:13" s="10" customFormat="1" ht="11.65" customHeight="1" x14ac:dyDescent="0.2">
      <c r="A115" s="28" t="s">
        <v>119</v>
      </c>
      <c r="B115" s="88" t="s">
        <v>97</v>
      </c>
      <c r="C115" s="31"/>
      <c r="D115" s="29">
        <v>948</v>
      </c>
      <c r="E115" s="28" t="s">
        <v>98</v>
      </c>
      <c r="F115" s="28"/>
      <c r="G115" s="28"/>
      <c r="H115" s="72">
        <f>H116</f>
        <v>720</v>
      </c>
      <c r="I115" s="72">
        <f t="shared" si="12"/>
        <v>739</v>
      </c>
      <c r="J115" s="72">
        <f t="shared" si="12"/>
        <v>791</v>
      </c>
    </row>
    <row r="116" spans="1:13" s="10" customFormat="1" ht="57" customHeight="1" x14ac:dyDescent="0.2">
      <c r="A116" s="30" t="s">
        <v>120</v>
      </c>
      <c r="B116" s="36" t="s">
        <v>203</v>
      </c>
      <c r="C116" s="31">
        <v>948</v>
      </c>
      <c r="D116" s="31">
        <v>948</v>
      </c>
      <c r="E116" s="30" t="s">
        <v>98</v>
      </c>
      <c r="F116" s="30" t="s">
        <v>153</v>
      </c>
      <c r="G116" s="28"/>
      <c r="H116" s="72">
        <f>H117</f>
        <v>720</v>
      </c>
      <c r="I116" s="72">
        <f t="shared" si="12"/>
        <v>739</v>
      </c>
      <c r="J116" s="72">
        <f t="shared" si="12"/>
        <v>791</v>
      </c>
    </row>
    <row r="117" spans="1:13" s="10" customFormat="1" ht="36" customHeight="1" x14ac:dyDescent="0.2">
      <c r="A117" s="33" t="s">
        <v>121</v>
      </c>
      <c r="B117" s="85" t="s">
        <v>159</v>
      </c>
      <c r="C117" s="32">
        <v>948</v>
      </c>
      <c r="D117" s="31">
        <v>948</v>
      </c>
      <c r="E117" s="30" t="s">
        <v>98</v>
      </c>
      <c r="F117" s="30" t="s">
        <v>153</v>
      </c>
      <c r="G117" s="30" t="s">
        <v>94</v>
      </c>
      <c r="H117" s="76">
        <v>720</v>
      </c>
      <c r="I117" s="76">
        <v>739</v>
      </c>
      <c r="J117" s="76">
        <v>791</v>
      </c>
    </row>
    <row r="118" spans="1:13" s="10" customFormat="1" ht="11.65" customHeight="1" x14ac:dyDescent="0.2">
      <c r="A118" s="28" t="s">
        <v>213</v>
      </c>
      <c r="B118" s="35" t="s">
        <v>81</v>
      </c>
      <c r="C118" s="29"/>
      <c r="D118" s="29">
        <v>948</v>
      </c>
      <c r="E118" s="28" t="s">
        <v>64</v>
      </c>
      <c r="F118" s="28"/>
      <c r="G118" s="28"/>
      <c r="H118" s="72">
        <f t="shared" ref="H118:J120" si="13">H119</f>
        <v>3075.8</v>
      </c>
      <c r="I118" s="72">
        <f t="shared" si="13"/>
        <v>3195.8</v>
      </c>
      <c r="J118" s="72">
        <f t="shared" si="13"/>
        <v>3320.3</v>
      </c>
    </row>
    <row r="119" spans="1:13" s="10" customFormat="1" ht="12" customHeight="1" x14ac:dyDescent="0.2">
      <c r="A119" s="28" t="s">
        <v>214</v>
      </c>
      <c r="B119" s="35" t="s">
        <v>40</v>
      </c>
      <c r="C119" s="29">
        <v>948</v>
      </c>
      <c r="D119" s="29">
        <v>948</v>
      </c>
      <c r="E119" s="28" t="s">
        <v>65</v>
      </c>
      <c r="F119" s="28"/>
      <c r="G119" s="28"/>
      <c r="H119" s="72">
        <f t="shared" si="13"/>
        <v>3075.8</v>
      </c>
      <c r="I119" s="72">
        <f t="shared" si="13"/>
        <v>3195.8</v>
      </c>
      <c r="J119" s="72">
        <f t="shared" si="13"/>
        <v>3320.3</v>
      </c>
    </row>
    <row r="120" spans="1:13" s="10" customFormat="1" ht="31.5" customHeight="1" x14ac:dyDescent="0.2">
      <c r="A120" s="30" t="s">
        <v>223</v>
      </c>
      <c r="B120" s="36" t="s">
        <v>204</v>
      </c>
      <c r="C120" s="31">
        <v>948</v>
      </c>
      <c r="D120" s="31">
        <v>948</v>
      </c>
      <c r="E120" s="30" t="s">
        <v>65</v>
      </c>
      <c r="F120" s="30" t="s">
        <v>145</v>
      </c>
      <c r="G120" s="30"/>
      <c r="H120" s="74">
        <f t="shared" si="13"/>
        <v>3075.8</v>
      </c>
      <c r="I120" s="74">
        <f t="shared" si="13"/>
        <v>3195.8</v>
      </c>
      <c r="J120" s="74">
        <f t="shared" si="13"/>
        <v>3320.3</v>
      </c>
    </row>
    <row r="121" spans="1:13" s="10" customFormat="1" ht="21" customHeight="1" x14ac:dyDescent="0.2">
      <c r="A121" s="33" t="s">
        <v>224</v>
      </c>
      <c r="B121" s="85" t="s">
        <v>159</v>
      </c>
      <c r="C121" s="32">
        <v>948</v>
      </c>
      <c r="D121" s="31">
        <v>948</v>
      </c>
      <c r="E121" s="30" t="s">
        <v>65</v>
      </c>
      <c r="F121" s="30" t="s">
        <v>145</v>
      </c>
      <c r="G121" s="30" t="s">
        <v>94</v>
      </c>
      <c r="H121" s="74">
        <v>3075.8</v>
      </c>
      <c r="I121" s="74">
        <v>3195.8</v>
      </c>
      <c r="J121" s="74">
        <v>3320.3</v>
      </c>
    </row>
    <row r="122" spans="1:13" s="10" customFormat="1" ht="11.45" hidden="1" customHeight="1" x14ac:dyDescent="0.2">
      <c r="A122" s="28" t="s">
        <v>222</v>
      </c>
      <c r="B122" s="35" t="s">
        <v>253</v>
      </c>
      <c r="C122" s="48"/>
      <c r="D122" s="29"/>
      <c r="E122" s="28"/>
      <c r="F122" s="33"/>
      <c r="G122" s="33"/>
      <c r="H122" s="72">
        <f>H118+H114+H91+H82+H79+H74+H61+H57+H53+H46+H43+H30+H13+H99</f>
        <v>189482.59999999998</v>
      </c>
      <c r="I122" s="72">
        <f>I118+I114+I91+I82+I79+I74+I61+I57+I53+I46+I43+I30+I13+I99</f>
        <v>191939</v>
      </c>
      <c r="J122" s="72">
        <f>J118+J114+J91+J82+J79+J74+J61+J57+J53+J46+J43+J30+J13+J99</f>
        <v>194274.1</v>
      </c>
    </row>
    <row r="123" spans="1:13" s="10" customFormat="1" ht="10.9" hidden="1" customHeight="1" x14ac:dyDescent="0.2">
      <c r="A123" s="28" t="s">
        <v>252</v>
      </c>
      <c r="B123" s="35" t="s">
        <v>216</v>
      </c>
      <c r="C123" s="26">
        <v>900</v>
      </c>
      <c r="D123" s="29"/>
      <c r="E123" s="28"/>
      <c r="F123" s="30"/>
      <c r="G123" s="33"/>
      <c r="H123" s="72">
        <v>0</v>
      </c>
      <c r="I123" s="72"/>
      <c r="J123" s="72"/>
    </row>
    <row r="124" spans="1:13" s="10" customFormat="1" ht="13.9" hidden="1" customHeight="1" x14ac:dyDescent="0.2">
      <c r="A124" s="30" t="s">
        <v>215</v>
      </c>
      <c r="B124" s="36" t="s">
        <v>217</v>
      </c>
      <c r="C124" s="48"/>
      <c r="D124" s="31">
        <v>948</v>
      </c>
      <c r="E124" s="30" t="s">
        <v>212</v>
      </c>
      <c r="F124" s="30" t="s">
        <v>218</v>
      </c>
      <c r="G124" s="33"/>
      <c r="H124" s="74">
        <v>0</v>
      </c>
      <c r="I124" s="74">
        <v>4186.8</v>
      </c>
      <c r="J124" s="74">
        <v>8753.6</v>
      </c>
    </row>
    <row r="125" spans="1:13" s="10" customFormat="1" ht="24" hidden="1" customHeight="1" x14ac:dyDescent="0.2">
      <c r="A125" s="50" t="s">
        <v>169</v>
      </c>
      <c r="B125" s="86" t="s">
        <v>167</v>
      </c>
      <c r="C125" s="48"/>
      <c r="D125" s="47" t="s">
        <v>171</v>
      </c>
      <c r="E125" s="49" t="s">
        <v>166</v>
      </c>
      <c r="F125" s="49" t="s">
        <v>168</v>
      </c>
      <c r="G125" s="49"/>
      <c r="H125" s="92">
        <v>0</v>
      </c>
      <c r="I125" s="70"/>
      <c r="J125" s="70"/>
    </row>
    <row r="126" spans="1:13" s="10" customFormat="1" ht="24" hidden="1" customHeight="1" x14ac:dyDescent="0.2">
      <c r="A126" s="50" t="s">
        <v>170</v>
      </c>
      <c r="B126" s="93" t="s">
        <v>93</v>
      </c>
      <c r="C126" s="48"/>
      <c r="D126" s="47" t="s">
        <v>171</v>
      </c>
      <c r="E126" s="49" t="s">
        <v>166</v>
      </c>
      <c r="F126" s="49" t="s">
        <v>168</v>
      </c>
      <c r="G126" s="49" t="s">
        <v>94</v>
      </c>
      <c r="H126" s="92">
        <v>0</v>
      </c>
      <c r="I126" s="70"/>
      <c r="J126" s="70"/>
    </row>
    <row r="127" spans="1:13" s="11" customFormat="1" ht="11.25" x14ac:dyDescent="0.2">
      <c r="A127" s="28"/>
      <c r="B127" s="28" t="s">
        <v>44</v>
      </c>
      <c r="C127" s="29"/>
      <c r="D127" s="29"/>
      <c r="E127" s="28"/>
      <c r="F127" s="28"/>
      <c r="G127" s="28"/>
      <c r="H127" s="72">
        <f>H122</f>
        <v>189482.59999999998</v>
      </c>
      <c r="I127" s="72">
        <f>I122</f>
        <v>191939</v>
      </c>
      <c r="J127" s="72">
        <f>J122+J123</f>
        <v>194274.1</v>
      </c>
      <c r="M127" s="10"/>
    </row>
    <row r="128" spans="1:13" s="11" customFormat="1" ht="22.5" customHeight="1" x14ac:dyDescent="0.2">
      <c r="A128" s="37"/>
      <c r="B128" s="37"/>
      <c r="C128" s="38"/>
      <c r="D128" s="38"/>
      <c r="E128" s="37"/>
      <c r="F128" s="37"/>
      <c r="G128" s="37"/>
      <c r="H128" s="39"/>
    </row>
    <row r="129" spans="1:13" s="10" customFormat="1" ht="13.5" customHeight="1" x14ac:dyDescent="0.2">
      <c r="A129" s="102" t="s">
        <v>176</v>
      </c>
      <c r="B129" s="102"/>
      <c r="C129" s="102"/>
      <c r="D129" s="102"/>
      <c r="E129" s="102"/>
      <c r="F129" s="102"/>
      <c r="G129" s="102"/>
      <c r="H129" s="102"/>
      <c r="M129" s="11"/>
    </row>
    <row r="130" spans="1:13" s="5" customFormat="1" ht="9.75" customHeight="1" x14ac:dyDescent="0.2">
      <c r="A130" s="98" t="s">
        <v>177</v>
      </c>
      <c r="B130" s="98"/>
      <c r="C130" s="98"/>
      <c r="D130" s="98"/>
      <c r="E130" s="98"/>
      <c r="F130" s="98"/>
      <c r="G130" s="98"/>
      <c r="H130" s="98"/>
      <c r="M130" s="10"/>
    </row>
    <row r="131" spans="1:13" s="11" customFormat="1" ht="12" customHeight="1" x14ac:dyDescent="0.2">
      <c r="A131" s="54" t="s">
        <v>178</v>
      </c>
      <c r="B131" s="53"/>
      <c r="C131" s="41"/>
      <c r="D131" s="41"/>
      <c r="E131" s="41"/>
      <c r="F131" s="54" t="s">
        <v>278</v>
      </c>
      <c r="G131" s="53"/>
      <c r="H131" s="42"/>
      <c r="M131" s="5"/>
    </row>
    <row r="132" spans="1:13" s="10" customFormat="1" ht="12.75" customHeight="1" x14ac:dyDescent="0.2">
      <c r="H132" s="17"/>
      <c r="M132" s="11"/>
    </row>
    <row r="133" spans="1:13" s="10" customFormat="1" ht="11.25" customHeight="1" x14ac:dyDescent="0.2">
      <c r="H133" s="17"/>
    </row>
    <row r="134" spans="1:13" s="11" customFormat="1" ht="23.25" customHeight="1" x14ac:dyDescent="0.2">
      <c r="H134" s="17"/>
      <c r="M134" s="10"/>
    </row>
    <row r="135" spans="1:13" s="10" customFormat="1" ht="11.25" customHeight="1" x14ac:dyDescent="0.2">
      <c r="H135" s="17"/>
      <c r="M135" s="11"/>
    </row>
    <row r="136" spans="1:13" s="5" customFormat="1" ht="36" customHeight="1" x14ac:dyDescent="0.2">
      <c r="A136" s="8"/>
      <c r="B136" s="9"/>
      <c r="C136" s="7"/>
      <c r="D136" s="7"/>
      <c r="E136" s="8"/>
      <c r="F136" s="8"/>
      <c r="G136" s="8"/>
      <c r="H136" s="46"/>
      <c r="M136" s="10"/>
    </row>
    <row r="137" spans="1:13" s="5" customFormat="1" ht="12" customHeight="1" x14ac:dyDescent="0.2">
      <c r="A137" s="8"/>
      <c r="B137" s="9"/>
      <c r="C137" s="7"/>
      <c r="D137" s="7"/>
      <c r="E137" s="8"/>
      <c r="F137" s="8"/>
      <c r="G137" s="8"/>
      <c r="H137" s="46"/>
    </row>
    <row r="138" spans="1:13" s="11" customFormat="1" ht="12" customHeight="1" x14ac:dyDescent="0.2">
      <c r="A138" s="8"/>
      <c r="B138" s="9"/>
      <c r="C138" s="7"/>
      <c r="D138" s="7"/>
      <c r="E138" s="8"/>
      <c r="F138" s="8"/>
      <c r="G138" s="8"/>
      <c r="H138" s="46"/>
      <c r="M138" s="5"/>
    </row>
    <row r="139" spans="1:13" s="10" customFormat="1" ht="11.25" customHeight="1" x14ac:dyDescent="0.2">
      <c r="A139" s="8"/>
      <c r="B139" s="9"/>
      <c r="C139" s="7"/>
      <c r="D139" s="7"/>
      <c r="E139" s="8"/>
      <c r="F139" s="8"/>
      <c r="G139" s="8"/>
      <c r="H139" s="46"/>
      <c r="M139" s="11"/>
    </row>
    <row r="140" spans="1:13" s="4" customFormat="1" ht="27" customHeight="1" x14ac:dyDescent="0.2">
      <c r="A140" s="8"/>
      <c r="B140" s="9"/>
      <c r="C140" s="7"/>
      <c r="D140" s="7"/>
      <c r="E140" s="8"/>
      <c r="F140" s="8"/>
      <c r="G140" s="8"/>
      <c r="H140" s="46"/>
      <c r="M140" s="10"/>
    </row>
    <row r="141" spans="1:13" s="13" customFormat="1" ht="12.75" customHeight="1" x14ac:dyDescent="0.2">
      <c r="A141" s="8"/>
      <c r="B141" s="9"/>
      <c r="C141" s="7"/>
      <c r="D141" s="7"/>
      <c r="E141" s="8"/>
      <c r="F141" s="8"/>
      <c r="G141" s="8"/>
      <c r="H141" s="46"/>
      <c r="M141" s="4"/>
    </row>
    <row r="142" spans="1:13" s="5" customFormat="1" ht="12" customHeight="1" x14ac:dyDescent="0.2">
      <c r="A142" s="8"/>
      <c r="B142" s="9"/>
      <c r="C142" s="7"/>
      <c r="D142" s="7"/>
      <c r="E142" s="8"/>
      <c r="F142" s="8"/>
      <c r="G142" s="8"/>
      <c r="H142" s="46"/>
      <c r="M142" s="13"/>
    </row>
    <row r="143" spans="1:13" s="11" customFormat="1" ht="13.5" customHeight="1" x14ac:dyDescent="0.2">
      <c r="A143" s="8"/>
      <c r="B143" s="9"/>
      <c r="C143" s="7"/>
      <c r="D143" s="7"/>
      <c r="E143" s="8"/>
      <c r="F143" s="8"/>
      <c r="G143" s="8"/>
      <c r="H143" s="46"/>
      <c r="M143" s="5"/>
    </row>
    <row r="144" spans="1:13" s="4" customFormat="1" ht="24" customHeight="1" x14ac:dyDescent="0.2">
      <c r="A144" s="8"/>
      <c r="B144" s="9"/>
      <c r="C144" s="7"/>
      <c r="D144" s="7"/>
      <c r="E144" s="8"/>
      <c r="F144" s="8"/>
      <c r="G144" s="8"/>
      <c r="H144" s="46"/>
      <c r="M144" s="11"/>
    </row>
    <row r="145" spans="1:13" s="13" customFormat="1" ht="33" customHeight="1" x14ac:dyDescent="0.2">
      <c r="A145" s="8"/>
      <c r="B145" s="9"/>
      <c r="C145" s="7"/>
      <c r="D145" s="7"/>
      <c r="E145" s="8"/>
      <c r="F145" s="8"/>
      <c r="G145" s="8"/>
      <c r="H145" s="46"/>
      <c r="M145" s="4"/>
    </row>
    <row r="146" spans="1:13" s="4" customFormat="1" ht="60.75" customHeight="1" x14ac:dyDescent="0.2">
      <c r="A146" s="8"/>
      <c r="B146" s="9"/>
      <c r="C146" s="7"/>
      <c r="D146" s="7"/>
      <c r="E146" s="8"/>
      <c r="F146" s="8"/>
      <c r="G146" s="8"/>
      <c r="H146" s="46"/>
      <c r="M146" s="13"/>
    </row>
    <row r="147" spans="1:13" s="14" customFormat="1" ht="21.75" customHeight="1" x14ac:dyDescent="0.2">
      <c r="A147" s="8"/>
      <c r="B147" s="9"/>
      <c r="C147" s="7"/>
      <c r="D147" s="7"/>
      <c r="E147" s="8"/>
      <c r="F147" s="8"/>
      <c r="G147" s="8"/>
      <c r="H147" s="46"/>
      <c r="M147" s="4"/>
    </row>
    <row r="148" spans="1:13" s="4" customFormat="1" ht="23.25" customHeight="1" x14ac:dyDescent="0.2">
      <c r="A148" s="8"/>
      <c r="B148" s="9"/>
      <c r="C148" s="7"/>
      <c r="D148" s="7"/>
      <c r="E148" s="8"/>
      <c r="F148" s="8"/>
      <c r="G148" s="8"/>
      <c r="H148" s="46"/>
      <c r="M148" s="14"/>
    </row>
    <row r="149" spans="1:13" s="14" customFormat="1" ht="12.75" customHeight="1" x14ac:dyDescent="0.2">
      <c r="A149" s="8"/>
      <c r="B149" s="9"/>
      <c r="C149" s="7"/>
      <c r="D149" s="7"/>
      <c r="E149" s="8"/>
      <c r="F149" s="8"/>
      <c r="G149" s="8"/>
      <c r="H149" s="46"/>
      <c r="M149" s="4"/>
    </row>
    <row r="150" spans="1:13" s="4" customFormat="1" ht="36.75" customHeight="1" x14ac:dyDescent="0.2">
      <c r="A150" s="8"/>
      <c r="B150" s="9"/>
      <c r="C150" s="7"/>
      <c r="D150" s="7"/>
      <c r="E150" s="8"/>
      <c r="F150" s="8"/>
      <c r="G150" s="8"/>
      <c r="H150" s="46"/>
      <c r="M150" s="14"/>
    </row>
    <row r="151" spans="1:13" s="4" customFormat="1" ht="47.25" customHeight="1" x14ac:dyDescent="0.2">
      <c r="A151" s="8"/>
      <c r="B151" s="9"/>
      <c r="C151" s="7"/>
      <c r="D151" s="7"/>
      <c r="E151" s="8"/>
      <c r="F151" s="8"/>
      <c r="G151" s="8"/>
      <c r="H151" s="46"/>
    </row>
    <row r="152" spans="1:13" s="13" customFormat="1" ht="14.25" customHeight="1" x14ac:dyDescent="0.2">
      <c r="A152" s="8"/>
      <c r="B152" s="9"/>
      <c r="C152" s="7"/>
      <c r="D152" s="7"/>
      <c r="E152" s="8"/>
      <c r="F152" s="8"/>
      <c r="G152" s="8"/>
      <c r="H152" s="46"/>
      <c r="M152" s="4"/>
    </row>
    <row r="153" spans="1:13" s="5" customFormat="1" ht="35.25" customHeight="1" x14ac:dyDescent="0.2">
      <c r="A153" s="8"/>
      <c r="B153" s="9"/>
      <c r="C153" s="7"/>
      <c r="D153" s="7"/>
      <c r="E153" s="8"/>
      <c r="F153" s="8"/>
      <c r="G153" s="8"/>
      <c r="H153" s="46"/>
      <c r="M153" s="13"/>
    </row>
    <row r="154" spans="1:13" s="10" customFormat="1" ht="12.75" customHeight="1" x14ac:dyDescent="0.2">
      <c r="A154" s="8"/>
      <c r="B154" s="9"/>
      <c r="C154" s="7"/>
      <c r="D154" s="7"/>
      <c r="E154" s="8"/>
      <c r="F154" s="8"/>
      <c r="G154" s="8"/>
      <c r="H154" s="46"/>
      <c r="M154" s="5"/>
    </row>
    <row r="155" spans="1:13" s="11" customFormat="1" ht="22.5" customHeight="1" x14ac:dyDescent="0.2">
      <c r="A155" s="8"/>
      <c r="B155" s="9"/>
      <c r="C155" s="7"/>
      <c r="D155" s="7"/>
      <c r="E155" s="8"/>
      <c r="F155" s="8"/>
      <c r="G155" s="8"/>
      <c r="H155" s="46"/>
      <c r="M155" s="10"/>
    </row>
    <row r="156" spans="1:13" s="4" customFormat="1" ht="12.75" customHeight="1" x14ac:dyDescent="0.2">
      <c r="A156" s="8"/>
      <c r="B156" s="9"/>
      <c r="C156" s="7"/>
      <c r="D156" s="7"/>
      <c r="E156" s="8"/>
      <c r="F156" s="8"/>
      <c r="G156" s="8"/>
      <c r="H156" s="46"/>
      <c r="M156" s="11"/>
    </row>
    <row r="157" spans="1:13" s="4" customFormat="1" x14ac:dyDescent="0.2">
      <c r="A157" s="8"/>
      <c r="B157" s="9"/>
      <c r="C157" s="7"/>
      <c r="D157" s="7"/>
      <c r="E157" s="8"/>
      <c r="F157" s="8"/>
      <c r="G157" s="8"/>
      <c r="H157" s="46"/>
    </row>
    <row r="158" spans="1:13" s="5" customFormat="1" x14ac:dyDescent="0.2">
      <c r="A158" s="8"/>
      <c r="B158" s="9"/>
      <c r="C158" s="7"/>
      <c r="D158" s="7"/>
      <c r="E158" s="8"/>
      <c r="F158" s="8"/>
      <c r="G158" s="8"/>
      <c r="H158" s="46"/>
      <c r="M158" s="4"/>
    </row>
    <row r="159" spans="1:13" s="5" customFormat="1" x14ac:dyDescent="0.2">
      <c r="A159" s="8"/>
      <c r="B159" s="9"/>
      <c r="C159" s="7"/>
      <c r="D159" s="7"/>
      <c r="E159" s="8"/>
      <c r="F159" s="8"/>
      <c r="G159" s="8"/>
      <c r="H159" s="46"/>
    </row>
    <row r="160" spans="1:13" s="11" customFormat="1" x14ac:dyDescent="0.2">
      <c r="A160" s="8"/>
      <c r="B160" s="9"/>
      <c r="C160" s="7"/>
      <c r="D160" s="7"/>
      <c r="E160" s="8"/>
      <c r="F160" s="8"/>
      <c r="G160" s="8"/>
      <c r="H160" s="46"/>
      <c r="M160" s="5"/>
    </row>
    <row r="161" spans="1:13" s="10" customFormat="1" x14ac:dyDescent="0.2">
      <c r="A161" s="8"/>
      <c r="B161" s="9"/>
      <c r="C161" s="7"/>
      <c r="D161" s="7"/>
      <c r="E161" s="8"/>
      <c r="F161" s="8"/>
      <c r="G161" s="8"/>
      <c r="H161" s="46"/>
      <c r="M161" s="11"/>
    </row>
    <row r="162" spans="1:13" s="11" customFormat="1" x14ac:dyDescent="0.2">
      <c r="A162" s="8"/>
      <c r="B162" s="9"/>
      <c r="C162" s="7"/>
      <c r="D162" s="7"/>
      <c r="E162" s="8"/>
      <c r="F162" s="8"/>
      <c r="G162" s="8"/>
      <c r="H162" s="46"/>
      <c r="M162" s="10"/>
    </row>
    <row r="163" spans="1:13" s="4" customFormat="1" x14ac:dyDescent="0.2">
      <c r="A163" s="8"/>
      <c r="B163" s="9"/>
      <c r="C163" s="7"/>
      <c r="D163" s="7"/>
      <c r="E163" s="8"/>
      <c r="F163" s="8"/>
      <c r="G163" s="8"/>
      <c r="H163" s="46"/>
      <c r="M163" s="11"/>
    </row>
    <row r="164" spans="1:13" s="4" customFormat="1" x14ac:dyDescent="0.2">
      <c r="A164" s="8"/>
      <c r="B164" s="9"/>
      <c r="C164" s="7"/>
      <c r="D164" s="7"/>
      <c r="E164" s="8"/>
      <c r="F164" s="8"/>
      <c r="G164" s="8"/>
      <c r="H164" s="46"/>
    </row>
    <row r="165" spans="1:13" s="5" customFormat="1" x14ac:dyDescent="0.2">
      <c r="A165" s="8"/>
      <c r="B165" s="9"/>
      <c r="C165" s="7"/>
      <c r="D165" s="7"/>
      <c r="E165" s="8"/>
      <c r="F165" s="8"/>
      <c r="G165" s="8"/>
      <c r="H165" s="46"/>
      <c r="M165" s="4"/>
    </row>
    <row r="166" spans="1:13" s="5" customFormat="1" x14ac:dyDescent="0.2">
      <c r="A166" s="8"/>
      <c r="B166" s="9"/>
      <c r="C166" s="7"/>
      <c r="D166" s="7"/>
      <c r="E166" s="8"/>
      <c r="F166" s="8"/>
      <c r="G166" s="8"/>
      <c r="H166" s="46"/>
    </row>
    <row r="167" spans="1:13" s="11" customFormat="1" x14ac:dyDescent="0.2">
      <c r="A167" s="8"/>
      <c r="B167" s="9"/>
      <c r="C167" s="7"/>
      <c r="D167" s="7"/>
      <c r="E167" s="8"/>
      <c r="F167" s="8"/>
      <c r="G167" s="8"/>
      <c r="H167" s="46"/>
      <c r="M167" s="5"/>
    </row>
    <row r="168" spans="1:13" s="10" customFormat="1" x14ac:dyDescent="0.2">
      <c r="A168" s="8"/>
      <c r="B168" s="9"/>
      <c r="C168" s="7"/>
      <c r="D168" s="7"/>
      <c r="E168" s="8"/>
      <c r="F168" s="8"/>
      <c r="G168" s="8"/>
      <c r="H168" s="46"/>
      <c r="M168" s="11"/>
    </row>
    <row r="169" spans="1:13" s="11" customFormat="1" x14ac:dyDescent="0.2">
      <c r="A169" s="8"/>
      <c r="B169" s="9"/>
      <c r="C169" s="7"/>
      <c r="D169" s="7"/>
      <c r="E169" s="8"/>
      <c r="F169" s="8"/>
      <c r="G169" s="8"/>
      <c r="H169" s="46"/>
      <c r="M169" s="10"/>
    </row>
    <row r="170" spans="1:13" s="4" customFormat="1" ht="24" customHeight="1" x14ac:dyDescent="0.2">
      <c r="A170" s="8"/>
      <c r="B170" s="9"/>
      <c r="C170" s="7"/>
      <c r="D170" s="7"/>
      <c r="E170" s="8"/>
      <c r="F170" s="8"/>
      <c r="G170" s="8"/>
      <c r="H170" s="46"/>
      <c r="M170" s="11"/>
    </row>
    <row r="171" spans="1:13" s="4" customFormat="1" x14ac:dyDescent="0.2">
      <c r="A171" s="8"/>
      <c r="B171" s="9"/>
      <c r="C171" s="7"/>
      <c r="D171" s="7"/>
      <c r="E171" s="8"/>
      <c r="F171" s="8"/>
      <c r="G171" s="8"/>
      <c r="H171" s="46"/>
    </row>
    <row r="172" spans="1:13" s="5" customFormat="1" ht="34.5" customHeight="1" x14ac:dyDescent="0.2">
      <c r="A172" s="8"/>
      <c r="B172" s="9"/>
      <c r="C172" s="7"/>
      <c r="D172" s="7"/>
      <c r="E172" s="8"/>
      <c r="F172" s="8"/>
      <c r="G172" s="8"/>
      <c r="H172" s="46"/>
      <c r="M172" s="4"/>
    </row>
    <row r="173" spans="1:13" s="5" customFormat="1" x14ac:dyDescent="0.2">
      <c r="A173" s="8"/>
      <c r="B173" s="9"/>
      <c r="C173" s="7"/>
      <c r="D173" s="7"/>
      <c r="E173" s="8"/>
      <c r="F173" s="8"/>
      <c r="G173" s="8"/>
      <c r="H173" s="46"/>
    </row>
    <row r="174" spans="1:13" s="11" customFormat="1" x14ac:dyDescent="0.2">
      <c r="A174" s="8"/>
      <c r="B174" s="9"/>
      <c r="C174" s="7"/>
      <c r="D174" s="7"/>
      <c r="E174" s="8"/>
      <c r="F174" s="8"/>
      <c r="G174" s="8"/>
      <c r="H174" s="46"/>
      <c r="M174" s="5"/>
    </row>
    <row r="175" spans="1:13" s="11" customFormat="1" x14ac:dyDescent="0.2">
      <c r="A175" s="8"/>
      <c r="B175" s="9"/>
      <c r="C175" s="7"/>
      <c r="D175" s="7"/>
      <c r="E175" s="8"/>
      <c r="F175" s="8"/>
      <c r="G175" s="8"/>
      <c r="H175" s="46"/>
    </row>
    <row r="176" spans="1:13" s="11" customFormat="1" x14ac:dyDescent="0.2">
      <c r="A176" s="8"/>
      <c r="B176" s="9"/>
      <c r="C176" s="7"/>
      <c r="D176" s="7"/>
      <c r="E176" s="8"/>
      <c r="F176" s="8"/>
      <c r="G176" s="8"/>
      <c r="H176" s="46"/>
    </row>
    <row r="177" spans="1:13" s="10" customFormat="1" ht="12" customHeight="1" x14ac:dyDescent="0.2">
      <c r="A177" s="8"/>
      <c r="B177" s="9"/>
      <c r="C177" s="7"/>
      <c r="D177" s="7"/>
      <c r="E177" s="8"/>
      <c r="F177" s="8"/>
      <c r="G177" s="8"/>
      <c r="H177" s="46"/>
      <c r="M177" s="11"/>
    </row>
    <row r="178" spans="1:13" s="4" customFormat="1" ht="24" customHeight="1" x14ac:dyDescent="0.2">
      <c r="A178" s="8"/>
      <c r="B178" s="9"/>
      <c r="C178" s="7"/>
      <c r="D178" s="7"/>
      <c r="E178" s="8"/>
      <c r="F178" s="8"/>
      <c r="G178" s="8"/>
      <c r="H178" s="46"/>
      <c r="M178" s="10"/>
    </row>
    <row r="179" spans="1:13" s="5" customFormat="1" ht="36" customHeight="1" x14ac:dyDescent="0.2">
      <c r="A179" s="8"/>
      <c r="B179" s="9"/>
      <c r="C179" s="7"/>
      <c r="D179" s="7"/>
      <c r="E179" s="8"/>
      <c r="F179" s="8"/>
      <c r="G179" s="8"/>
      <c r="H179" s="46"/>
      <c r="M179" s="4"/>
    </row>
    <row r="180" spans="1:13" s="5" customFormat="1" ht="35.25" customHeight="1" x14ac:dyDescent="0.2">
      <c r="A180" s="8"/>
      <c r="B180" s="9"/>
      <c r="C180" s="7"/>
      <c r="D180" s="7"/>
      <c r="E180" s="8"/>
      <c r="F180" s="8"/>
      <c r="G180" s="8"/>
      <c r="H180" s="46"/>
    </row>
    <row r="181" spans="1:13" s="11" customFormat="1" x14ac:dyDescent="0.2">
      <c r="A181" s="8"/>
      <c r="B181" s="9"/>
      <c r="C181" s="7"/>
      <c r="D181" s="7"/>
      <c r="E181" s="8"/>
      <c r="F181" s="8"/>
      <c r="G181" s="8"/>
      <c r="H181" s="46"/>
      <c r="M181" s="5"/>
    </row>
    <row r="182" spans="1:13" s="11" customFormat="1" x14ac:dyDescent="0.2">
      <c r="A182" s="8"/>
      <c r="B182" s="9"/>
      <c r="C182" s="7"/>
      <c r="D182" s="7"/>
      <c r="E182" s="8"/>
      <c r="F182" s="8"/>
      <c r="G182" s="8"/>
      <c r="H182" s="46"/>
    </row>
    <row r="183" spans="1:13" s="10" customFormat="1" ht="12.75" customHeight="1" x14ac:dyDescent="0.2">
      <c r="A183" s="8"/>
      <c r="B183" s="9"/>
      <c r="C183" s="7"/>
      <c r="D183" s="7"/>
      <c r="E183" s="8"/>
      <c r="F183" s="8"/>
      <c r="G183" s="8"/>
      <c r="H183" s="46"/>
      <c r="M183" s="11"/>
    </row>
    <row r="184" spans="1:13" s="4" customFormat="1" ht="12.75" customHeight="1" x14ac:dyDescent="0.2">
      <c r="A184" s="8"/>
      <c r="B184" s="9"/>
      <c r="C184" s="7"/>
      <c r="D184" s="7"/>
      <c r="E184" s="8"/>
      <c r="F184" s="8"/>
      <c r="G184" s="8"/>
      <c r="H184" s="46"/>
      <c r="M184" s="10"/>
    </row>
    <row r="185" spans="1:13" s="4" customFormat="1" ht="12.75" customHeight="1" x14ac:dyDescent="0.2">
      <c r="A185" s="8"/>
      <c r="B185" s="9"/>
      <c r="C185" s="7"/>
      <c r="D185" s="7"/>
      <c r="E185" s="8"/>
      <c r="F185" s="8"/>
      <c r="G185" s="8"/>
      <c r="H185" s="46"/>
    </row>
    <row r="186" spans="1:13" s="5" customFormat="1" ht="24.75" customHeight="1" x14ac:dyDescent="0.2">
      <c r="A186" s="8"/>
      <c r="B186" s="9"/>
      <c r="C186" s="7"/>
      <c r="D186" s="7"/>
      <c r="E186" s="8"/>
      <c r="F186" s="8"/>
      <c r="G186" s="8"/>
      <c r="H186" s="46"/>
      <c r="M186" s="4"/>
    </row>
    <row r="187" spans="1:13" s="11" customFormat="1" ht="24.75" customHeight="1" x14ac:dyDescent="0.2">
      <c r="A187" s="8"/>
      <c r="B187" s="9"/>
      <c r="C187" s="7"/>
      <c r="D187" s="7"/>
      <c r="E187" s="8"/>
      <c r="F187" s="8"/>
      <c r="G187" s="8"/>
      <c r="H187" s="46"/>
      <c r="M187" s="5"/>
    </row>
    <row r="188" spans="1:13" s="11" customFormat="1" ht="23.25" customHeight="1" x14ac:dyDescent="0.2">
      <c r="A188" s="8"/>
      <c r="B188" s="9"/>
      <c r="C188" s="7"/>
      <c r="D188" s="7"/>
      <c r="E188" s="8"/>
      <c r="F188" s="8"/>
      <c r="G188" s="8"/>
      <c r="H188" s="46"/>
    </row>
    <row r="189" spans="1:13" s="11" customFormat="1" ht="11.25" customHeight="1" x14ac:dyDescent="0.2">
      <c r="A189" s="8"/>
      <c r="B189" s="9"/>
      <c r="C189" s="7"/>
      <c r="D189" s="7"/>
      <c r="E189" s="8"/>
      <c r="F189" s="8"/>
      <c r="G189" s="8"/>
      <c r="H189" s="46"/>
    </row>
    <row r="190" spans="1:13" s="10" customFormat="1" ht="11.25" customHeight="1" x14ac:dyDescent="0.2">
      <c r="A190" s="8"/>
      <c r="B190" s="9"/>
      <c r="C190" s="7"/>
      <c r="D190" s="7"/>
      <c r="E190" s="8"/>
      <c r="F190" s="8"/>
      <c r="G190" s="8"/>
      <c r="H190" s="46"/>
      <c r="M190" s="11"/>
    </row>
    <row r="191" spans="1:13" s="4" customFormat="1" x14ac:dyDescent="0.2">
      <c r="A191" s="8"/>
      <c r="B191" s="9"/>
      <c r="C191" s="7"/>
      <c r="D191" s="7"/>
      <c r="E191" s="8"/>
      <c r="F191" s="8"/>
      <c r="G191" s="8"/>
      <c r="H191" s="46"/>
      <c r="M191" s="10"/>
    </row>
    <row r="192" spans="1:13" s="4" customFormat="1" ht="23.25" customHeight="1" x14ac:dyDescent="0.2">
      <c r="A192" s="8"/>
      <c r="B192" s="9"/>
      <c r="C192" s="7"/>
      <c r="D192" s="7"/>
      <c r="E192" s="8"/>
      <c r="F192" s="8"/>
      <c r="G192" s="8"/>
      <c r="H192" s="46"/>
    </row>
    <row r="193" spans="1:13" s="5" customFormat="1" ht="36" customHeight="1" x14ac:dyDescent="0.2">
      <c r="A193" s="8"/>
      <c r="B193" s="9"/>
      <c r="C193" s="7"/>
      <c r="D193" s="7"/>
      <c r="E193" s="8"/>
      <c r="F193" s="8"/>
      <c r="G193" s="8"/>
      <c r="H193" s="46"/>
      <c r="M193" s="4"/>
    </row>
    <row r="194" spans="1:13" s="5" customFormat="1" x14ac:dyDescent="0.2">
      <c r="A194" s="8"/>
      <c r="B194" s="9"/>
      <c r="C194" s="7"/>
      <c r="D194" s="7"/>
      <c r="E194" s="8"/>
      <c r="F194" s="8"/>
      <c r="G194" s="8"/>
      <c r="H194" s="46"/>
    </row>
    <row r="195" spans="1:13" s="11" customFormat="1" ht="21" customHeight="1" x14ac:dyDescent="0.2">
      <c r="A195" s="8"/>
      <c r="B195" s="9"/>
      <c r="C195" s="7"/>
      <c r="D195" s="7"/>
      <c r="E195" s="8"/>
      <c r="F195" s="8"/>
      <c r="G195" s="8"/>
      <c r="H195" s="46"/>
      <c r="M195" s="5"/>
    </row>
    <row r="196" spans="1:13" s="11" customFormat="1" x14ac:dyDescent="0.2">
      <c r="A196" s="8"/>
      <c r="B196" s="9"/>
      <c r="C196" s="7"/>
      <c r="D196" s="7"/>
      <c r="E196" s="8"/>
      <c r="F196" s="8"/>
      <c r="G196" s="8"/>
      <c r="H196" s="46"/>
    </row>
    <row r="197" spans="1:13" s="10" customFormat="1" ht="12.75" customHeight="1" x14ac:dyDescent="0.2">
      <c r="A197" s="8"/>
      <c r="B197" s="9"/>
      <c r="C197" s="7"/>
      <c r="D197" s="7"/>
      <c r="E197" s="8"/>
      <c r="F197" s="8"/>
      <c r="G197" s="8"/>
      <c r="H197" s="46"/>
      <c r="M197" s="11"/>
    </row>
    <row r="198" spans="1:13" s="5" customFormat="1" x14ac:dyDescent="0.2">
      <c r="A198" s="8"/>
      <c r="B198" s="9"/>
      <c r="C198" s="7"/>
      <c r="D198" s="7"/>
      <c r="E198" s="8"/>
      <c r="F198" s="8"/>
      <c r="G198" s="8"/>
      <c r="H198" s="46"/>
      <c r="M198" s="10"/>
    </row>
    <row r="199" spans="1:13" s="11" customFormat="1" x14ac:dyDescent="0.2">
      <c r="A199" s="8"/>
      <c r="B199" s="9"/>
      <c r="C199" s="7"/>
      <c r="D199" s="7"/>
      <c r="E199" s="8"/>
      <c r="F199" s="8"/>
      <c r="G199" s="8"/>
      <c r="H199" s="46"/>
      <c r="M199" s="5"/>
    </row>
    <row r="200" spans="1:13" s="11" customFormat="1" x14ac:dyDescent="0.2">
      <c r="A200" s="8"/>
      <c r="B200" s="9"/>
      <c r="C200" s="7"/>
      <c r="D200" s="7"/>
      <c r="E200" s="8"/>
      <c r="F200" s="8"/>
      <c r="G200" s="8"/>
      <c r="H200" s="46"/>
    </row>
    <row r="201" spans="1:13" s="10" customFormat="1" ht="12" customHeight="1" x14ac:dyDescent="0.2">
      <c r="A201" s="8"/>
      <c r="B201" s="9"/>
      <c r="C201" s="7"/>
      <c r="D201" s="7"/>
      <c r="E201" s="8"/>
      <c r="F201" s="8"/>
      <c r="G201" s="8"/>
      <c r="H201" s="46"/>
      <c r="M201" s="11"/>
    </row>
    <row r="202" spans="1:13" s="4" customFormat="1" x14ac:dyDescent="0.2">
      <c r="A202" s="8"/>
      <c r="B202" s="9"/>
      <c r="C202" s="7"/>
      <c r="D202" s="7"/>
      <c r="E202" s="8"/>
      <c r="F202" s="8"/>
      <c r="G202" s="8"/>
      <c r="H202" s="46"/>
      <c r="M202" s="10"/>
    </row>
    <row r="203" spans="1:13" s="5" customFormat="1" ht="13.5" customHeight="1" x14ac:dyDescent="0.2">
      <c r="A203" s="8"/>
      <c r="B203" s="9"/>
      <c r="C203" s="7"/>
      <c r="D203" s="7"/>
      <c r="E203" s="8"/>
      <c r="F203" s="8"/>
      <c r="G203" s="8"/>
      <c r="H203" s="46"/>
      <c r="M203" s="4"/>
    </row>
    <row r="204" spans="1:13" s="5" customFormat="1" ht="36" customHeight="1" x14ac:dyDescent="0.2">
      <c r="A204" s="8"/>
      <c r="B204" s="9"/>
      <c r="C204" s="7"/>
      <c r="D204" s="7"/>
      <c r="E204" s="8"/>
      <c r="F204" s="8"/>
      <c r="G204" s="8"/>
      <c r="H204" s="46"/>
    </row>
    <row r="205" spans="1:13" s="11" customFormat="1" x14ac:dyDescent="0.2">
      <c r="A205" s="8"/>
      <c r="B205" s="9"/>
      <c r="C205" s="7"/>
      <c r="D205" s="7"/>
      <c r="E205" s="8"/>
      <c r="F205" s="8"/>
      <c r="G205" s="8"/>
      <c r="H205" s="46"/>
      <c r="M205" s="5"/>
    </row>
    <row r="206" spans="1:13" s="11" customFormat="1" ht="13.5" customHeight="1" x14ac:dyDescent="0.2">
      <c r="A206" s="8"/>
      <c r="B206" s="9"/>
      <c r="C206" s="7"/>
      <c r="D206" s="7"/>
      <c r="E206" s="8"/>
      <c r="F206" s="8"/>
      <c r="G206" s="8"/>
      <c r="H206" s="46"/>
    </row>
    <row r="207" spans="1:13" s="10" customFormat="1" ht="12.75" customHeight="1" x14ac:dyDescent="0.2">
      <c r="A207" s="8"/>
      <c r="B207" s="9"/>
      <c r="C207" s="7"/>
      <c r="D207" s="7"/>
      <c r="E207" s="8"/>
      <c r="F207" s="8"/>
      <c r="G207" s="8"/>
      <c r="H207" s="46"/>
      <c r="M207" s="11"/>
    </row>
    <row r="208" spans="1:13" s="10" customFormat="1" ht="14.25" customHeight="1" x14ac:dyDescent="0.2">
      <c r="A208" s="8"/>
      <c r="B208" s="9"/>
      <c r="C208" s="7"/>
      <c r="D208" s="7"/>
      <c r="E208" s="8"/>
      <c r="F208" s="8"/>
      <c r="G208" s="8"/>
      <c r="H208" s="46"/>
    </row>
    <row r="209" spans="1:13" s="10" customFormat="1" ht="14.25" customHeight="1" x14ac:dyDescent="0.2">
      <c r="A209" s="8"/>
      <c r="B209" s="9"/>
      <c r="C209" s="7"/>
      <c r="D209" s="7"/>
      <c r="E209" s="8"/>
      <c r="F209" s="8"/>
      <c r="G209" s="8"/>
      <c r="H209" s="46"/>
    </row>
    <row r="210" spans="1:13" s="11" customFormat="1" x14ac:dyDescent="0.2">
      <c r="A210" s="8"/>
      <c r="B210" s="9"/>
      <c r="C210" s="7"/>
      <c r="D210" s="7"/>
      <c r="E210" s="8"/>
      <c r="F210" s="8"/>
      <c r="G210" s="8"/>
      <c r="H210" s="46"/>
      <c r="M210" s="10"/>
    </row>
    <row r="211" spans="1:13" s="11" customFormat="1" x14ac:dyDescent="0.2">
      <c r="A211" s="8"/>
      <c r="B211" s="9"/>
      <c r="C211" s="7"/>
      <c r="D211" s="7"/>
      <c r="E211" s="8"/>
      <c r="F211" s="8"/>
      <c r="G211" s="8"/>
      <c r="H211" s="46"/>
    </row>
    <row r="212" spans="1:13" s="10" customFormat="1" x14ac:dyDescent="0.2">
      <c r="A212" s="8"/>
      <c r="B212" s="9"/>
      <c r="C212" s="7"/>
      <c r="D212" s="7"/>
      <c r="E212" s="8"/>
      <c r="F212" s="8"/>
      <c r="G212" s="8"/>
      <c r="H212" s="46"/>
      <c r="M212" s="11"/>
    </row>
    <row r="213" spans="1:13" s="3" customFormat="1" x14ac:dyDescent="0.2">
      <c r="A213" s="8"/>
      <c r="B213" s="9"/>
      <c r="C213" s="7"/>
      <c r="D213" s="7"/>
      <c r="E213" s="8"/>
      <c r="F213" s="8"/>
      <c r="G213" s="8"/>
      <c r="H213" s="46"/>
      <c r="M213" s="10"/>
    </row>
    <row r="214" spans="1:13" x14ac:dyDescent="0.2">
      <c r="M214" s="3"/>
    </row>
  </sheetData>
  <mergeCells count="9">
    <mergeCell ref="A130:H130"/>
    <mergeCell ref="I1:J1"/>
    <mergeCell ref="H2:J2"/>
    <mergeCell ref="H3:J3"/>
    <mergeCell ref="H4:J4"/>
    <mergeCell ref="A129:H129"/>
    <mergeCell ref="A6:H6"/>
    <mergeCell ref="H10:J10"/>
    <mergeCell ref="I11:J11"/>
  </mergeCells>
  <phoneticPr fontId="2" type="noConversion"/>
  <pageMargins left="0.59055118110236227" right="0.23622047244094491" top="0.74803149606299213" bottom="0.15748031496062992" header="0.31496062992125984" footer="0.31496062992125984"/>
  <pageSetup paperSize="9" scale="93" firstPageNumber="5" fitToHeight="0" orientation="portrait" cellComments="asDisplayed" useFirstPageNumber="1" r:id="rId1"/>
  <headerFooter differentOddEven="1" scaleWithDoc="0" alignWithMargins="0">
    <firstHeader>&amp;C6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Лист4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2024-10-24T08:26:25Z</cp:lastPrinted>
  <dcterms:created xsi:type="dcterms:W3CDTF">2007-07-12T13:23:14Z</dcterms:created>
  <dcterms:modified xsi:type="dcterms:W3CDTF">2024-11-21T07:04:05Z</dcterms:modified>
</cp:coreProperties>
</file>